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1iJzLU6JrSW0dmWN+HUEtkW8ADQ=="/>
    </ext>
  </extLst>
</workbook>
</file>

<file path=xl/calcChain.xml><?xml version="1.0" encoding="utf-8"?>
<calcChain xmlns="http://schemas.openxmlformats.org/spreadsheetml/2006/main">
  <c r="I70" i="1" l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J70" i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A60" i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B60" i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59" i="1"/>
  <c r="A59" i="1"/>
  <c r="K49" i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L49" i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M49" i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C38" i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D38" i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E38" i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O17" i="1" l="1"/>
  <c r="B38" i="1" s="1"/>
  <c r="A38" i="1" l="1"/>
  <c r="A17" i="1"/>
  <c r="E17" i="1"/>
  <c r="S17" i="1"/>
  <c r="B17" i="1"/>
  <c r="B18" i="1" s="1"/>
  <c r="C17" i="1"/>
  <c r="D17" i="1"/>
  <c r="R17" i="1"/>
  <c r="O18" i="1"/>
  <c r="D18" i="1" l="1"/>
  <c r="D19" i="1" s="1"/>
  <c r="E18" i="1"/>
  <c r="C18" i="1"/>
  <c r="A18" i="1"/>
  <c r="A39" i="1"/>
  <c r="S18" i="1"/>
  <c r="O19" i="1"/>
  <c r="R18" i="1"/>
  <c r="B39" i="1"/>
  <c r="A19" i="1" l="1"/>
  <c r="A20" i="1" s="1"/>
  <c r="C19" i="1"/>
  <c r="C20" i="1" s="1"/>
  <c r="B40" i="1"/>
  <c r="A40" i="1"/>
  <c r="A41" i="1" s="1"/>
  <c r="O20" i="1"/>
  <c r="R19" i="1"/>
  <c r="S19" i="1"/>
  <c r="B19" i="1"/>
  <c r="B20" i="1" s="1"/>
  <c r="D20" i="1"/>
  <c r="E19" i="1"/>
  <c r="B41" i="1" l="1"/>
  <c r="E20" i="1"/>
  <c r="A42" i="1"/>
  <c r="S20" i="1"/>
  <c r="O21" i="1"/>
  <c r="R20" i="1"/>
  <c r="E21" i="1" l="1"/>
  <c r="C21" i="1"/>
  <c r="C22" i="1" s="1"/>
  <c r="B21" i="1"/>
  <c r="D21" i="1"/>
  <c r="O22" i="1"/>
  <c r="R21" i="1"/>
  <c r="S21" i="1"/>
  <c r="B42" i="1"/>
  <c r="B43" i="1" s="1"/>
  <c r="A21" i="1"/>
  <c r="A22" i="1" s="1"/>
  <c r="B22" i="1" l="1"/>
  <c r="B23" i="1" s="1"/>
  <c r="S22" i="1"/>
  <c r="O23" i="1"/>
  <c r="A23" i="1" s="1"/>
  <c r="R22" i="1"/>
  <c r="A43" i="1"/>
  <c r="A44" i="1" s="1"/>
  <c r="B44" i="1"/>
  <c r="D22" i="1"/>
  <c r="D23" i="1" s="1"/>
  <c r="E22" i="1"/>
  <c r="E23" i="1" s="1"/>
  <c r="O24" i="1" l="1"/>
  <c r="E24" i="1" s="1"/>
  <c r="R23" i="1"/>
  <c r="S23" i="1"/>
  <c r="C23" i="1"/>
  <c r="C24" i="1" s="1"/>
  <c r="D24" i="1" l="1"/>
  <c r="D25" i="1" s="1"/>
  <c r="S24" i="1"/>
  <c r="O25" i="1"/>
  <c r="R24" i="1"/>
  <c r="A45" i="1"/>
  <c r="A46" i="1" s="1"/>
  <c r="B45" i="1"/>
  <c r="B46" i="1" s="1"/>
  <c r="B24" i="1"/>
  <c r="B25" i="1" s="1"/>
  <c r="A24" i="1"/>
  <c r="A25" i="1" s="1"/>
  <c r="O26" i="1" l="1"/>
  <c r="R25" i="1"/>
  <c r="S25" i="1"/>
  <c r="A47" i="1"/>
  <c r="C25" i="1"/>
  <c r="C26" i="1" s="1"/>
  <c r="E25" i="1"/>
  <c r="E26" i="1" s="1"/>
  <c r="S26" i="1" l="1"/>
  <c r="O27" i="1"/>
  <c r="R26" i="1"/>
  <c r="D26" i="1"/>
  <c r="B26" i="1"/>
  <c r="A26" i="1"/>
  <c r="A27" i="1" s="1"/>
  <c r="B47" i="1"/>
  <c r="B27" i="1" l="1"/>
  <c r="D27" i="1"/>
  <c r="B48" i="1"/>
  <c r="O28" i="1"/>
  <c r="R27" i="1"/>
  <c r="S27" i="1"/>
  <c r="E27" i="1"/>
  <c r="E28" i="1" s="1"/>
  <c r="A48" i="1"/>
  <c r="A49" i="1" s="1"/>
  <c r="C27" i="1"/>
  <c r="C28" i="1" s="1"/>
  <c r="B49" i="1" l="1"/>
  <c r="B50" i="1" s="1"/>
  <c r="S28" i="1"/>
  <c r="O29" i="1"/>
  <c r="E29" i="1" s="1"/>
  <c r="R28" i="1"/>
  <c r="C29" i="1"/>
  <c r="A28" i="1"/>
  <c r="A29" i="1" s="1"/>
  <c r="D28" i="1"/>
  <c r="D29" i="1" s="1"/>
  <c r="B28" i="1"/>
  <c r="B29" i="1" s="1"/>
  <c r="S29" i="1" l="1"/>
  <c r="L28" i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R29" i="1"/>
  <c r="J49" i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28" i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49" i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M28" i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50" i="1"/>
</calcChain>
</file>

<file path=xl/sharedStrings.xml><?xml version="1.0" encoding="utf-8"?>
<sst xmlns="http://schemas.openxmlformats.org/spreadsheetml/2006/main" count="208" uniqueCount="74">
  <si>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</si>
  <si>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</si>
  <si>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</si>
  <si>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</si>
  <si>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</si>
  <si>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</si>
  <si>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</si>
  <si>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</si>
  <si>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</si>
  <si>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</si>
  <si>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</si>
  <si>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</si>
  <si>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</si>
  <si>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</si>
  <si>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</si>
  <si>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</si>
  <si>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</si>
  <si>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</si>
  <si>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</si>
  <si>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</si>
  <si>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</si>
  <si>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</si>
  <si>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</si>
  <si>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</si>
  <si>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</si>
  <si>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</si>
  <si>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</si>
  <si>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Barasti</t>
  </si>
  <si>
    <t xml:space="preserve">     Cod traseu: </t>
  </si>
  <si>
    <t>024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</si>
  <si>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</si>
  <si>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</si>
  <si>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</si>
  <si>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</si>
  <si>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</si>
  <si>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</si>
  <si>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</si>
  <si>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</si>
  <si>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</si>
  <si>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</si>
  <si>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</si>
  <si>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</si>
  <si>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</si>
  <si>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</si>
  <si>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</si>
  <si>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</si>
  <si>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</si>
  <si>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</si>
  <si>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C.A. Blocuri ANL</t>
  </si>
  <si>
    <t>S</t>
  </si>
  <si>
    <t>C.A. Fantana lui Manole</t>
  </si>
  <si>
    <t>C.A. Piata Ivancea</t>
  </si>
  <si>
    <t>C.A. Liceul Tehnologic "Ferdinand I"</t>
  </si>
  <si>
    <t>Valea Uleiului Ramificatei</t>
  </si>
  <si>
    <t>1</t>
  </si>
  <si>
    <t>Mustatesti</t>
  </si>
  <si>
    <t>Dobrotu Ramificatie</t>
  </si>
  <si>
    <t>Albestii Pamanteni</t>
  </si>
  <si>
    <t>Cicanesti1</t>
  </si>
  <si>
    <t>D</t>
  </si>
  <si>
    <t>Cicanesti2 Scoala</t>
  </si>
  <si>
    <t>Barasti1</t>
  </si>
  <si>
    <t>Barasti2</t>
  </si>
  <si>
    <t>Barasti3 Cap traseu</t>
  </si>
  <si>
    <t>1=5</t>
  </si>
  <si>
    <t>1=7</t>
  </si>
  <si>
    <t>C6</t>
  </si>
  <si>
    <t>C7</t>
  </si>
  <si>
    <t>EMITENT,</t>
  </si>
  <si>
    <t>C8</t>
  </si>
  <si>
    <t>C9</t>
  </si>
  <si>
    <t>C10</t>
  </si>
  <si>
    <t>C11</t>
  </si>
  <si>
    <t>C12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</si>
</sst>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/>
    <xf numFmtId="20" fontId="11" fillId="0" borderId="11" xfId="0" applyNumberFormat="1" applyFont="1" applyBorder="1"/>
    <xf numFmtId="20" fontId="11" fillId="0" borderId="18" xfId="0" applyNumberFormat="1" applyFont="1" applyBorder="1"/>
    <xf numFmtId="20" fontId="11" fillId="0" borderId="19" xfId="0" applyNumberFormat="1" applyFont="1" applyBorder="1"/>
    <xf numFmtId="20" fontId="2" fillId="0" borderId="23" xfId="0" applyNumberFormat="1" applyFont="1" applyBorder="1"/>
    <xf numFmtId="20" fontId="2" fillId="0" borderId="24" xfId="0" applyNumberFormat="1" applyFont="1" applyBorder="1"/>
    <xf numFmtId="0" fontId="1" fillId="0" borderId="24" xfId="0" applyFont="1" applyBorder="1" applyAlignment="1">
      <alignment horizontal="right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wrapText="1"/>
    </xf>
    <xf numFmtId="20" fontId="1" fillId="0" borderId="24" xfId="0" applyNumberFormat="1" applyFont="1" applyBorder="1"/>
    <xf numFmtId="20" fontId="1" fillId="0" borderId="25" xfId="0" applyNumberFormat="1" applyFont="1" applyBorder="1"/>
    <xf numFmtId="20" fontId="1" fillId="0" borderId="26" xfId="0" applyNumberFormat="1" applyFont="1" applyBorder="1"/>
    <xf numFmtId="20" fontId="1" fillId="0" borderId="27" xfId="0" applyNumberFormat="1" applyFont="1" applyBorder="1"/>
    <xf numFmtId="20" fontId="11" fillId="0" borderId="27" xfId="0" applyNumberFormat="1" applyFont="1" applyBorder="1"/>
    <xf numFmtId="20" fontId="1" fillId="0" borderId="28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1" fillId="0" borderId="29" xfId="0" applyFont="1" applyBorder="1"/>
    <xf numFmtId="20" fontId="1" fillId="0" borderId="30" xfId="0" applyNumberFormat="1" applyFont="1" applyBorder="1" applyAlignment="1">
      <alignment horizontal="center"/>
    </xf>
    <xf numFmtId="0" fontId="6" fillId="0" borderId="32" xfId="0" applyFont="1" applyBorder="1"/>
    <xf numFmtId="0" fontId="6" fillId="0" borderId="33" xfId="0" applyFont="1" applyBorder="1"/>
    <xf numFmtId="0" fontId="6" fillId="0" borderId="33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/>
    <xf numFmtId="0" fontId="6" fillId="0" borderId="25" xfId="0" applyFont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0" borderId="35" xfId="0" applyFont="1" applyBorder="1"/>
    <xf numFmtId="0" fontId="6" fillId="0" borderId="35" xfId="0" applyFont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20" fontId="1" fillId="0" borderId="37" xfId="0" applyNumberFormat="1" applyFont="1" applyBorder="1"/>
    <xf numFmtId="0" fontId="1" fillId="0" borderId="39" xfId="0" applyFont="1" applyBorder="1"/>
    <xf numFmtId="20" fontId="1" fillId="0" borderId="40" xfId="0" applyNumberFormat="1" applyFont="1" applyBorder="1"/>
    <xf numFmtId="20" fontId="11" fillId="0" borderId="41" xfId="0" applyNumberFormat="1" applyFont="1" applyBorder="1"/>
    <xf numFmtId="20" fontId="1" fillId="0" borderId="38" xfId="0" applyNumberFormat="1" applyFont="1" applyBorder="1"/>
    <xf numFmtId="0" fontId="1" fillId="0" borderId="42" xfId="0" applyFont="1" applyBorder="1" applyAlignment="1">
      <alignment wrapText="1"/>
    </xf>
    <xf numFmtId="20" fontId="1" fillId="0" borderId="43" xfId="0" applyNumberFormat="1" applyFont="1" applyBorder="1"/>
    <xf numFmtId="20" fontId="1" fillId="0" borderId="44" xfId="0" applyNumberFormat="1" applyFont="1" applyBorder="1"/>
    <xf numFmtId="20" fontId="1" fillId="0" borderId="45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7" fillId="0" borderId="31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topLeftCell="A49" workbookViewId="0">
      <selection activeCell="I74" sqref="I74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03" t="s">
        <v>21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05" t="s">
        <v>24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06"/>
      <c r="B9" s="104"/>
      <c r="C9" s="104"/>
      <c r="D9" s="104"/>
      <c r="E9" s="104"/>
      <c r="F9" s="104"/>
      <c r="G9" s="104"/>
      <c r="H9" s="104"/>
      <c r="I9" s="12"/>
      <c r="J9" s="12"/>
      <c r="K9" s="13"/>
      <c r="L9" s="13"/>
      <c r="M9" s="13"/>
    </row>
    <row r="10" spans="1:28" ht="12.75" customHeight="1" x14ac:dyDescent="0.25">
      <c r="A10" s="106" t="s">
        <v>27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97" t="s">
        <v>30</v>
      </c>
      <c r="B12" s="98"/>
      <c r="C12" s="98"/>
      <c r="D12" s="98"/>
      <c r="E12" s="98"/>
      <c r="F12" s="15" t="s">
        <v>31</v>
      </c>
      <c r="G12" s="16" t="s">
        <v>32</v>
      </c>
      <c r="H12" s="16" t="s">
        <v>33</v>
      </c>
      <c r="I12" s="99" t="s">
        <v>34</v>
      </c>
      <c r="J12" s="100"/>
      <c r="K12" s="100"/>
      <c r="L12" s="100"/>
      <c r="M12" s="10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9" t="s">
        <v>35</v>
      </c>
      <c r="B13" s="100"/>
      <c r="C13" s="100"/>
      <c r="D13" s="100"/>
      <c r="E13" s="101"/>
      <c r="F13" s="18"/>
      <c r="G13" s="19" t="s">
        <v>36</v>
      </c>
      <c r="H13" s="20" t="s">
        <v>37</v>
      </c>
      <c r="I13" s="99" t="s">
        <v>35</v>
      </c>
      <c r="J13" s="100"/>
      <c r="K13" s="100"/>
      <c r="L13" s="100"/>
      <c r="M13" s="101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0.83333333333333337</v>
      </c>
      <c r="B16" s="32">
        <v>0.27083333333333331</v>
      </c>
      <c r="C16" s="32">
        <v>0.3125</v>
      </c>
      <c r="D16" s="58">
        <v>0.33333333333333331</v>
      </c>
      <c r="E16" s="58">
        <v>0.41666666666666669</v>
      </c>
      <c r="F16" s="34">
        <v>0</v>
      </c>
      <c r="G16" s="35">
        <v>0</v>
      </c>
      <c r="H16" s="36" t="s">
        <v>47</v>
      </c>
      <c r="I16" s="33">
        <f t="shared" ref="I16:M16" si="0">I17+TIME(0,0,(3600*($O17-$O16)/(INDEX($T$5:$AB$6,MATCH(I$15,$S$5:$S$6,0),MATCH(CONCATENATE($P17,$Q17),$T$4:$AB$4,0)))+$T$8))</f>
        <v>0.26989583333333333</v>
      </c>
      <c r="J16" s="33">
        <f t="shared" si="0"/>
        <v>0.31156250000000002</v>
      </c>
      <c r="K16" s="33">
        <f t="shared" si="0"/>
        <v>0.35322916666666665</v>
      </c>
      <c r="L16" s="33">
        <f t="shared" si="0"/>
        <v>0.39489583333333333</v>
      </c>
      <c r="M16" s="37">
        <f t="shared" si="0"/>
        <v>0.47822916666666665</v>
      </c>
      <c r="O16" s="5">
        <v>0</v>
      </c>
      <c r="P16" s="38"/>
      <c r="Q16" s="38"/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0.83480324074074075</v>
      </c>
      <c r="B17" s="41">
        <f t="shared" si="1"/>
        <v>0.27230324074074075</v>
      </c>
      <c r="C17" s="41">
        <f t="shared" si="1"/>
        <v>0.31396990740740743</v>
      </c>
      <c r="D17" s="41">
        <f t="shared" si="1"/>
        <v>0.33480324074074075</v>
      </c>
      <c r="E17" s="41">
        <f t="shared" si="1"/>
        <v>0.41813657407407412</v>
      </c>
      <c r="F17" s="42">
        <v>1.3</v>
      </c>
      <c r="G17" s="43">
        <v>1</v>
      </c>
      <c r="H17" s="44" t="s">
        <v>48</v>
      </c>
      <c r="I17" s="41">
        <f t="shared" ref="I17:M17" si="2">I18+TIME(0,0,(3600*($O18-$O17)/(INDEX($T$5:$AB$6,MATCH(I$15,$S$5:$S$6,0),MATCH(CONCATENATE($P18,$Q18),$T$4:$AB$4,0)))+$T$8))</f>
        <v>0.2684259259259259</v>
      </c>
      <c r="J17" s="41">
        <f t="shared" si="2"/>
        <v>0.31009259259259259</v>
      </c>
      <c r="K17" s="41">
        <f t="shared" si="2"/>
        <v>0.35175925925925922</v>
      </c>
      <c r="L17" s="41">
        <f t="shared" si="2"/>
        <v>0.3934259259259259</v>
      </c>
      <c r="M17" s="45">
        <f t="shared" si="2"/>
        <v>0.47675925925925922</v>
      </c>
      <c r="O17" s="5">
        <f t="shared" ref="O17:O29" si="3">O16+F17</f>
        <v>1.3</v>
      </c>
      <c r="P17" s="8">
        <v>1</v>
      </c>
      <c r="Q17" s="46" t="s">
        <v>49</v>
      </c>
      <c r="R17" s="47">
        <f t="shared" ref="R17:S17" si="4">TIME(0,0,(3600*($O17-$O16)/(INDEX($T$5:$AB$6,MATCH(R$15,$S$5:$S$6,0),MATCH((CONCATENATE($P17,$Q17)),$T$4:$AB$4,0)))))</f>
        <v>1.0763888888888889E-3</v>
      </c>
      <c r="S17" s="47">
        <f t="shared" si="4"/>
        <v>1.3541666666666667E-3</v>
      </c>
      <c r="T17" s="1"/>
      <c r="U17" s="48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0.83603009259259264</v>
      </c>
      <c r="B18" s="41">
        <f t="shared" si="5"/>
        <v>0.27353009259259259</v>
      </c>
      <c r="C18" s="41">
        <f t="shared" si="5"/>
        <v>0.31519675925925927</v>
      </c>
      <c r="D18" s="41">
        <f t="shared" si="5"/>
        <v>0.33603009259259259</v>
      </c>
      <c r="E18" s="41">
        <f t="shared" si="5"/>
        <v>0.41936342592592596</v>
      </c>
      <c r="F18" s="42">
        <v>1</v>
      </c>
      <c r="G18" s="43">
        <v>2</v>
      </c>
      <c r="H18" s="44" t="s">
        <v>50</v>
      </c>
      <c r="I18" s="41">
        <f t="shared" ref="I18:M18" si="6">I19+TIME(0,0,(3600*($O19-$O18)/(INDEX($T$5:$AB$6,MATCH(I$15,$S$5:$S$6,0),MATCH(CONCATENATE($P19,$Q19),$T$4:$AB$4,0)))+$T$8))</f>
        <v>0.26719907407407406</v>
      </c>
      <c r="J18" s="41">
        <f t="shared" si="6"/>
        <v>0.30886574074074075</v>
      </c>
      <c r="K18" s="41">
        <f t="shared" si="6"/>
        <v>0.35053240740740738</v>
      </c>
      <c r="L18" s="41">
        <f t="shared" si="6"/>
        <v>0.39219907407407406</v>
      </c>
      <c r="M18" s="45">
        <f t="shared" si="6"/>
        <v>0.47553240740740738</v>
      </c>
      <c r="O18" s="5">
        <f t="shared" si="3"/>
        <v>2.2999999999999998</v>
      </c>
      <c r="P18" s="8">
        <v>1</v>
      </c>
      <c r="Q18" s="46" t="s">
        <v>49</v>
      </c>
      <c r="R18" s="47">
        <f t="shared" ref="R18:S18" si="7">TIME(0,0,(3600*($O18-$O17)/(INDEX($T$5:$AB$6,MATCH(R$15,$S$5:$S$6,0),MATCH((CONCATENATE($P18,$Q18)),$T$4:$AB$4,0)))))</f>
        <v>8.3333333333333339E-4</v>
      </c>
      <c r="S18" s="47">
        <f t="shared" si="7"/>
        <v>1.0416666666666667E-3</v>
      </c>
      <c r="T18" s="1"/>
      <c r="U18" s="48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0.83725694444444454</v>
      </c>
      <c r="B19" s="41">
        <f t="shared" si="8"/>
        <v>0.27475694444444443</v>
      </c>
      <c r="C19" s="41">
        <f t="shared" si="8"/>
        <v>0.31642361111111111</v>
      </c>
      <c r="D19" s="41">
        <f t="shared" si="8"/>
        <v>0.33725694444444443</v>
      </c>
      <c r="E19" s="41">
        <f t="shared" si="8"/>
        <v>0.4205902777777778</v>
      </c>
      <c r="F19" s="42">
        <v>1</v>
      </c>
      <c r="G19" s="43">
        <v>3</v>
      </c>
      <c r="H19" s="44" t="s">
        <v>51</v>
      </c>
      <c r="I19" s="41">
        <f t="shared" ref="I19:M19" si="9">I20+TIME(0,0,(3600*($O20-$O19)/(INDEX($T$5:$AB$6,MATCH(I$15,$S$5:$S$6,0),MATCH(CONCATENATE($P20,$Q20),$T$4:$AB$4,0)))+$T$8))</f>
        <v>0.26597222222222222</v>
      </c>
      <c r="J19" s="41">
        <f t="shared" si="9"/>
        <v>0.30763888888888891</v>
      </c>
      <c r="K19" s="41">
        <f t="shared" si="9"/>
        <v>0.34930555555555554</v>
      </c>
      <c r="L19" s="41">
        <f t="shared" si="9"/>
        <v>0.39097222222222222</v>
      </c>
      <c r="M19" s="45">
        <f t="shared" si="9"/>
        <v>0.47430555555555554</v>
      </c>
      <c r="O19" s="5">
        <f t="shared" si="3"/>
        <v>3.3</v>
      </c>
      <c r="P19" s="8">
        <v>1</v>
      </c>
      <c r="Q19" s="46" t="s">
        <v>49</v>
      </c>
      <c r="R19" s="47">
        <f t="shared" ref="R19:S19" si="10">TIME(0,0,(3600*($O19-$O18)/(INDEX($T$5:$AB$6,MATCH(R$15,$S$5:$S$6,0),MATCH((CONCATENATE($P19,$Q19)),$T$4:$AB$4,0)))))</f>
        <v>8.3333333333333339E-4</v>
      </c>
      <c r="S19" s="47">
        <f t="shared" si="10"/>
        <v>1.0416666666666667E-3</v>
      </c>
      <c r="T19" s="1"/>
      <c r="U19" s="48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0.83856481481481493</v>
      </c>
      <c r="B20" s="41">
        <f t="shared" si="11"/>
        <v>0.27606481481481482</v>
      </c>
      <c r="C20" s="41">
        <f t="shared" si="11"/>
        <v>0.3177314814814815</v>
      </c>
      <c r="D20" s="41">
        <f t="shared" si="11"/>
        <v>0.33856481481481482</v>
      </c>
      <c r="E20" s="41">
        <f t="shared" si="11"/>
        <v>0.42189814814814819</v>
      </c>
      <c r="F20" s="42">
        <v>1.1000000000000001</v>
      </c>
      <c r="G20" s="43">
        <v>4</v>
      </c>
      <c r="H20" s="44" t="s">
        <v>52</v>
      </c>
      <c r="I20" s="41">
        <f t="shared" ref="I20:M20" si="12">I21+TIME(0,0,(3600*($O21-$O20)/(INDEX($T$5:$AB$6,MATCH(I$15,$S$5:$S$6,0),MATCH(CONCATENATE($P21,$Q21),$T$4:$AB$4,0)))+$T$8))</f>
        <v>0.26466435185185183</v>
      </c>
      <c r="J20" s="41">
        <f t="shared" si="12"/>
        <v>0.30633101851851852</v>
      </c>
      <c r="K20" s="41">
        <f t="shared" si="12"/>
        <v>0.34799768518518515</v>
      </c>
      <c r="L20" s="41">
        <f t="shared" si="12"/>
        <v>0.38966435185185183</v>
      </c>
      <c r="M20" s="45">
        <f t="shared" si="12"/>
        <v>0.47299768518518515</v>
      </c>
      <c r="O20" s="5">
        <f t="shared" si="3"/>
        <v>4.4000000000000004</v>
      </c>
      <c r="P20" s="8">
        <v>1</v>
      </c>
      <c r="Q20" s="46" t="s">
        <v>49</v>
      </c>
      <c r="R20" s="47">
        <f t="shared" ref="R20:S20" si="13">TIME(0,0,(3600*($O20-$O19)/(INDEX($T$5:$AB$6,MATCH(R$15,$S$5:$S$6,0),MATCH((CONCATENATE($P20,$Q20)),$T$4:$AB$4,0)))))</f>
        <v>9.1435185185185185E-4</v>
      </c>
      <c r="S20" s="47">
        <f t="shared" si="13"/>
        <v>1.1458333333333333E-3</v>
      </c>
      <c r="T20" s="1"/>
      <c r="U20" s="48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0.8401157407407408</v>
      </c>
      <c r="B21" s="41">
        <f t="shared" si="14"/>
        <v>0.27761574074074075</v>
      </c>
      <c r="C21" s="41">
        <f t="shared" si="14"/>
        <v>0.31928240740740743</v>
      </c>
      <c r="D21" s="41">
        <f t="shared" si="14"/>
        <v>0.34011574074074075</v>
      </c>
      <c r="E21" s="41">
        <f t="shared" si="14"/>
        <v>0.42344907407407412</v>
      </c>
      <c r="F21" s="42">
        <v>1.4</v>
      </c>
      <c r="G21" s="43">
        <v>5</v>
      </c>
      <c r="H21" s="44" t="s">
        <v>53</v>
      </c>
      <c r="I21" s="41">
        <f t="shared" ref="I21:M21" si="15">I22+TIME(0,0,(3600*($O22-$O21)/(INDEX($T$5:$AB$6,MATCH(I$15,$S$5:$S$6,0),MATCH(CONCATENATE($P22,$Q22),$T$4:$AB$4,0)))+$T$8))</f>
        <v>0.2631134259259259</v>
      </c>
      <c r="J21" s="41">
        <f t="shared" si="15"/>
        <v>0.30478009259259259</v>
      </c>
      <c r="K21" s="41">
        <f t="shared" si="15"/>
        <v>0.34644675925925922</v>
      </c>
      <c r="L21" s="41">
        <f t="shared" si="15"/>
        <v>0.3881134259259259</v>
      </c>
      <c r="M21" s="45">
        <f t="shared" si="15"/>
        <v>0.47144675925925922</v>
      </c>
      <c r="O21" s="5">
        <f t="shared" si="3"/>
        <v>5.8000000000000007</v>
      </c>
      <c r="P21" s="46" t="s">
        <v>54</v>
      </c>
      <c r="Q21" s="46" t="s">
        <v>49</v>
      </c>
      <c r="R21" s="47">
        <f t="shared" ref="R21:S21" si="16">TIME(0,0,(3600*($O21-$O20)/(INDEX($T$5:$AB$6,MATCH(R$15,$S$5:$S$6,0),MATCH((CONCATENATE($P21,$Q21)),$T$4:$AB$4,0)))))</f>
        <v>1.1574074074074076E-3</v>
      </c>
      <c r="S21" s="47">
        <f t="shared" si="16"/>
        <v>1.4583333333333334E-3</v>
      </c>
      <c r="T21" s="1"/>
      <c r="U21" s="48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0.84116898148148156</v>
      </c>
      <c r="B22" s="41">
        <f t="shared" si="17"/>
        <v>0.2786689814814815</v>
      </c>
      <c r="C22" s="41">
        <f t="shared" si="17"/>
        <v>0.32033564814814819</v>
      </c>
      <c r="D22" s="41">
        <f t="shared" si="17"/>
        <v>0.3411689814814815</v>
      </c>
      <c r="E22" s="41">
        <f t="shared" si="17"/>
        <v>0.42450231481481487</v>
      </c>
      <c r="F22" s="42">
        <v>0.8</v>
      </c>
      <c r="G22" s="43">
        <v>6</v>
      </c>
      <c r="H22" s="44" t="s">
        <v>55</v>
      </c>
      <c r="I22" s="41">
        <f t="shared" ref="I22:M22" si="18">I23+TIME(0,0,(3600*($O23-$O22)/(INDEX($T$5:$AB$6,MATCH(I$15,$S$5:$S$6,0),MATCH(CONCATENATE($P23,$Q23),$T$4:$AB$4,0)))+$T$8))</f>
        <v>0.26206018518518515</v>
      </c>
      <c r="J22" s="41">
        <f t="shared" si="18"/>
        <v>0.30372685185185183</v>
      </c>
      <c r="K22" s="41">
        <f t="shared" si="18"/>
        <v>0.34539351851851846</v>
      </c>
      <c r="L22" s="41">
        <f t="shared" si="18"/>
        <v>0.38706018518518515</v>
      </c>
      <c r="M22" s="45">
        <f t="shared" si="18"/>
        <v>0.47039351851851846</v>
      </c>
      <c r="O22" s="5">
        <f t="shared" si="3"/>
        <v>6.6000000000000005</v>
      </c>
      <c r="P22" s="46" t="s">
        <v>54</v>
      </c>
      <c r="Q22" s="46" t="s">
        <v>49</v>
      </c>
      <c r="R22" s="47">
        <f t="shared" ref="R22:S22" si="19">TIME(0,0,(3600*($O22-$O21)/(INDEX($T$5:$AB$6,MATCH(R$15,$S$5:$S$6,0),MATCH((CONCATENATE($P22,$Q22)),$T$4:$AB$4,0)))))</f>
        <v>6.5972222222222213E-4</v>
      </c>
      <c r="S22" s="47">
        <f t="shared" si="19"/>
        <v>8.3333333333333339E-4</v>
      </c>
      <c r="T22" s="1"/>
      <c r="U22" s="48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0.84214120370370382</v>
      </c>
      <c r="B23" s="41">
        <f t="shared" si="20"/>
        <v>0.27964120370370371</v>
      </c>
      <c r="C23" s="41">
        <f t="shared" si="20"/>
        <v>0.3213078703703704</v>
      </c>
      <c r="D23" s="41">
        <f t="shared" si="20"/>
        <v>0.34214120370370371</v>
      </c>
      <c r="E23" s="41">
        <f t="shared" si="20"/>
        <v>0.42547453703703708</v>
      </c>
      <c r="F23" s="42">
        <v>0.7</v>
      </c>
      <c r="G23" s="43">
        <v>7</v>
      </c>
      <c r="H23" s="44" t="s">
        <v>56</v>
      </c>
      <c r="I23" s="41">
        <f t="shared" ref="I23:M23" si="21">I24+TIME(0,0,(3600*($O24-$O23)/(INDEX($T$5:$AB$6,MATCH(I$15,$S$5:$S$6,0),MATCH(CONCATENATE($P24,$Q24),$T$4:$AB$4,0)))+$T$8))</f>
        <v>0.26108796296296294</v>
      </c>
      <c r="J23" s="41">
        <f t="shared" si="21"/>
        <v>0.30275462962962962</v>
      </c>
      <c r="K23" s="41">
        <f t="shared" si="21"/>
        <v>0.34442129629629625</v>
      </c>
      <c r="L23" s="41">
        <f t="shared" si="21"/>
        <v>0.38608796296296294</v>
      </c>
      <c r="M23" s="45">
        <f t="shared" si="21"/>
        <v>0.46942129629629625</v>
      </c>
      <c r="O23" s="5">
        <f t="shared" si="3"/>
        <v>7.3000000000000007</v>
      </c>
      <c r="P23" s="46" t="s">
        <v>54</v>
      </c>
      <c r="Q23" s="46" t="s">
        <v>49</v>
      </c>
      <c r="R23" s="47">
        <f t="shared" ref="R23:S23" si="22">TIME(0,0,(3600*($O23-$O22)/(INDEX($T$5:$AB$6,MATCH(R$15,$S$5:$S$6,0),MATCH((CONCATENATE($P23,$Q23)),$T$4:$AB$4,0)))))</f>
        <v>5.7870370370370378E-4</v>
      </c>
      <c r="S23" s="47">
        <f t="shared" si="22"/>
        <v>7.291666666666667E-4</v>
      </c>
      <c r="T23" s="1"/>
      <c r="U23" s="48"/>
      <c r="V23" s="1"/>
      <c r="W23" s="1"/>
    </row>
    <row r="24" spans="1:23" ht="13.5" customHeight="1" x14ac:dyDescent="0.25">
      <c r="A24" s="40">
        <f t="shared" ref="A24:E24" si="23">A23+TIME(0,0,(3600*($O24-$O23)/(INDEX($T$5:$AB$6,MATCH(A$15,$S$5:$S$6,0),MATCH(CONCATENATE($P24,$Q24),$T$4:$AB$4,0)))+$T$8))</f>
        <v>0.84336805555555572</v>
      </c>
      <c r="B24" s="41">
        <f t="shared" si="23"/>
        <v>0.28086805555555555</v>
      </c>
      <c r="C24" s="41">
        <f t="shared" si="23"/>
        <v>0.32253472222222224</v>
      </c>
      <c r="D24" s="41">
        <f t="shared" si="23"/>
        <v>0.34336805555555555</v>
      </c>
      <c r="E24" s="41">
        <f t="shared" si="23"/>
        <v>0.42670138888888892</v>
      </c>
      <c r="F24" s="42">
        <v>1</v>
      </c>
      <c r="G24" s="43">
        <v>8</v>
      </c>
      <c r="H24" s="44" t="s">
        <v>57</v>
      </c>
      <c r="I24" s="41">
        <f t="shared" ref="I24:M24" si="24">I25+TIME(0,0,(3600*($O25-$O24)/(INDEX($T$5:$AB$6,MATCH(I$15,$S$5:$S$6,0),MATCH(CONCATENATE($P25,$Q25),$T$4:$AB$4,0)))+$T$8))</f>
        <v>0.2598611111111111</v>
      </c>
      <c r="J24" s="41">
        <f t="shared" si="24"/>
        <v>0.30152777777777778</v>
      </c>
      <c r="K24" s="41">
        <f t="shared" si="24"/>
        <v>0.34319444444444441</v>
      </c>
      <c r="L24" s="41">
        <f t="shared" si="24"/>
        <v>0.3848611111111111</v>
      </c>
      <c r="M24" s="45">
        <f t="shared" si="24"/>
        <v>0.46819444444444441</v>
      </c>
      <c r="O24" s="5">
        <f t="shared" si="3"/>
        <v>8.3000000000000007</v>
      </c>
      <c r="P24" s="46" t="s">
        <v>54</v>
      </c>
      <c r="Q24" s="46" t="s">
        <v>49</v>
      </c>
      <c r="R24" s="47">
        <f t="shared" ref="R24:S24" si="25">TIME(0,0,(3600*($O24-$O23)/(INDEX($T$5:$AB$6,MATCH(R$15,$S$5:$S$6,0),MATCH((CONCATENATE($P24,$Q24)),$T$4:$AB$4,0)))))</f>
        <v>8.3333333333333339E-4</v>
      </c>
      <c r="S24" s="47">
        <f t="shared" si="25"/>
        <v>1.0416666666666667E-3</v>
      </c>
      <c r="T24" s="1"/>
      <c r="U24" s="48"/>
      <c r="V24" s="1"/>
      <c r="W24" s="1"/>
    </row>
    <row r="25" spans="1:23" ht="13.5" customHeight="1" x14ac:dyDescent="0.25">
      <c r="A25" s="40">
        <f t="shared" ref="A25:E25" si="26">A24+TIME(0,0,(3600*($O25-$O24)/(INDEX($T$5:$AB$6,MATCH(A$15,$S$5:$S$6,0),MATCH(CONCATENATE($P25,$Q25),$T$4:$AB$4,0)))+$T$8))</f>
        <v>0.84925925925925938</v>
      </c>
      <c r="B25" s="41">
        <f t="shared" si="26"/>
        <v>0.28675925925925927</v>
      </c>
      <c r="C25" s="41">
        <f t="shared" si="26"/>
        <v>0.32842592592592595</v>
      </c>
      <c r="D25" s="41">
        <f t="shared" si="26"/>
        <v>0.34925925925925927</v>
      </c>
      <c r="E25" s="41">
        <f t="shared" si="26"/>
        <v>0.43259259259259264</v>
      </c>
      <c r="F25" s="44">
        <v>6.6</v>
      </c>
      <c r="G25" s="43">
        <v>9</v>
      </c>
      <c r="H25" s="44" t="s">
        <v>58</v>
      </c>
      <c r="I25" s="41">
        <f t="shared" ref="I25:M25" si="27">I26+TIME(0,0,(3600*($O26-$O25)/(INDEX($T$5:$AB$6,MATCH(I$15,$S$5:$S$6,0),MATCH(CONCATENATE($P26,$Q26),$T$4:$AB$4,0)))+$T$8))</f>
        <v>0.25396990740740738</v>
      </c>
      <c r="J25" s="41">
        <f t="shared" si="27"/>
        <v>0.29563657407407407</v>
      </c>
      <c r="K25" s="41">
        <f t="shared" si="27"/>
        <v>0.3373032407407407</v>
      </c>
      <c r="L25" s="41">
        <f t="shared" si="27"/>
        <v>0.37896990740740738</v>
      </c>
      <c r="M25" s="45">
        <f t="shared" si="27"/>
        <v>0.4623032407407407</v>
      </c>
      <c r="O25" s="5">
        <f t="shared" si="3"/>
        <v>14.9</v>
      </c>
      <c r="P25" s="46" t="s">
        <v>54</v>
      </c>
      <c r="Q25" s="46" t="s">
        <v>59</v>
      </c>
      <c r="R25" s="47">
        <f t="shared" ref="R25:S25" si="28">TIME(0,0,(3600*($O25-$O24)/(INDEX($T$5:$AB$6,MATCH(R$15,$S$5:$S$6,0),MATCH((CONCATENATE($P25,$Q25)),$T$4:$AB$4,0)))))</f>
        <v>5.4976851851851853E-3</v>
      </c>
      <c r="S25" s="47">
        <f t="shared" si="28"/>
        <v>6.875E-3</v>
      </c>
      <c r="T25" s="1"/>
      <c r="U25" s="48"/>
      <c r="V25" s="1"/>
      <c r="W25" s="1"/>
    </row>
    <row r="26" spans="1:23" ht="13.5" customHeight="1" x14ac:dyDescent="0.25">
      <c r="A26" s="40">
        <f t="shared" ref="A26:E26" si="29">A25+TIME(0,0,(3600*($O26-$O25)/(INDEX($T$5:$AB$6,MATCH(A$15,$S$5:$S$6,0),MATCH(CONCATENATE($P26,$Q26),$T$4:$AB$4,0)))+$T$8))</f>
        <v>0.85006944444444454</v>
      </c>
      <c r="B26" s="41">
        <f t="shared" si="29"/>
        <v>0.28756944444444443</v>
      </c>
      <c r="C26" s="41">
        <f t="shared" si="29"/>
        <v>0.32923611111111112</v>
      </c>
      <c r="D26" s="41">
        <f t="shared" si="29"/>
        <v>0.35006944444444443</v>
      </c>
      <c r="E26" s="41">
        <f t="shared" si="29"/>
        <v>0.4334027777777778</v>
      </c>
      <c r="F26" s="44">
        <v>0.5</v>
      </c>
      <c r="G26" s="43">
        <v>10</v>
      </c>
      <c r="H26" s="44" t="s">
        <v>60</v>
      </c>
      <c r="I26" s="41">
        <f t="shared" ref="I26:M26" si="30">I27+TIME(0,0,(3600*($O27-$O26)/(INDEX($T$5:$AB$6,MATCH(I$15,$S$5:$S$6,0),MATCH(CONCATENATE($P27,$Q27),$T$4:$AB$4,0)))+$T$8))</f>
        <v>0.25315972222222222</v>
      </c>
      <c r="J26" s="41">
        <f t="shared" si="30"/>
        <v>0.2948263888888889</v>
      </c>
      <c r="K26" s="41">
        <f t="shared" si="30"/>
        <v>0.33649305555555553</v>
      </c>
      <c r="L26" s="41">
        <f t="shared" si="30"/>
        <v>0.37815972222222222</v>
      </c>
      <c r="M26" s="45">
        <f t="shared" si="30"/>
        <v>0.46149305555555553</v>
      </c>
      <c r="O26" s="5">
        <f t="shared" si="3"/>
        <v>15.4</v>
      </c>
      <c r="P26" s="46" t="s">
        <v>54</v>
      </c>
      <c r="Q26" s="46" t="s">
        <v>59</v>
      </c>
      <c r="R26" s="47">
        <f t="shared" ref="R26:S26" si="31">TIME(0,0,(3600*($O26-$O25)/(INDEX($T$5:$AB$6,MATCH(R$15,$S$5:$S$6,0),MATCH((CONCATENATE($P26,$Q26)),$T$4:$AB$4,0)))))</f>
        <v>4.1666666666666669E-4</v>
      </c>
      <c r="S26" s="47">
        <f t="shared" si="31"/>
        <v>5.2083333333333333E-4</v>
      </c>
      <c r="T26" s="1"/>
      <c r="U26" s="48"/>
      <c r="V26" s="1"/>
      <c r="W26" s="1"/>
    </row>
    <row r="27" spans="1:23" ht="13.5" customHeight="1" x14ac:dyDescent="0.25">
      <c r="A27" s="40">
        <f t="shared" ref="A27:E27" si="32">A26+TIME(0,0,(3600*($O27-$O26)/(INDEX($T$5:$AB$6,MATCH(A$15,$S$5:$S$6,0),MATCH(CONCATENATE($P27,$Q27),$T$4:$AB$4,0)))+$T$8))</f>
        <v>0.8511226851851853</v>
      </c>
      <c r="B27" s="41">
        <f t="shared" si="32"/>
        <v>0.28862268518518519</v>
      </c>
      <c r="C27" s="41">
        <f t="shared" si="32"/>
        <v>0.33028935185185188</v>
      </c>
      <c r="D27" s="41">
        <f t="shared" si="32"/>
        <v>0.35112268518518519</v>
      </c>
      <c r="E27" s="41">
        <f t="shared" si="32"/>
        <v>0.43445601851851856</v>
      </c>
      <c r="F27" s="44">
        <v>0.8</v>
      </c>
      <c r="G27" s="43">
        <v>11</v>
      </c>
      <c r="H27" s="44" t="s">
        <v>61</v>
      </c>
      <c r="I27" s="41">
        <f t="shared" ref="I27:M27" si="33">I28+TIME(0,0,(3600*($O28-$O27)/(INDEX($T$5:$AB$6,MATCH(I$15,$S$5:$S$6,0),MATCH(CONCATENATE($P28,$Q28),$T$4:$AB$4,0)))+$T$8))</f>
        <v>0.25210648148148146</v>
      </c>
      <c r="J27" s="41">
        <f t="shared" si="33"/>
        <v>0.29377314814814814</v>
      </c>
      <c r="K27" s="41">
        <f t="shared" si="33"/>
        <v>0.33543981481481477</v>
      </c>
      <c r="L27" s="41">
        <f t="shared" si="33"/>
        <v>0.37710648148148146</v>
      </c>
      <c r="M27" s="45">
        <f t="shared" si="33"/>
        <v>0.46043981481481477</v>
      </c>
      <c r="O27" s="5">
        <f t="shared" si="3"/>
        <v>16.2</v>
      </c>
      <c r="P27" s="46" t="s">
        <v>54</v>
      </c>
      <c r="Q27" s="46" t="s">
        <v>59</v>
      </c>
      <c r="R27" s="47">
        <f t="shared" ref="R27:S27" si="34">TIME(0,0,(3600*($O27-$O26)/(INDEX($T$5:$AB$6,MATCH(R$15,$S$5:$S$6,0),MATCH((CONCATENATE($P27,$Q27)),$T$4:$AB$4,0)))))</f>
        <v>6.5972222222222213E-4</v>
      </c>
      <c r="S27" s="47">
        <f t="shared" si="34"/>
        <v>8.3333333333333339E-4</v>
      </c>
      <c r="T27" s="1"/>
      <c r="U27" s="48"/>
      <c r="V27" s="1"/>
      <c r="W27" s="1"/>
    </row>
    <row r="28" spans="1:23" ht="13.5" customHeight="1" x14ac:dyDescent="0.25">
      <c r="A28" s="40">
        <f t="shared" ref="A28:E28" si="35">A27+TIME(0,0,(3600*($O28-$O27)/(INDEX($T$5:$AB$6,MATCH(A$15,$S$5:$S$6,0),MATCH(CONCATENATE($P28,$Q28),$T$4:$AB$4,0)))+$T$8))</f>
        <v>0.85184027777777793</v>
      </c>
      <c r="B28" s="41">
        <f t="shared" si="35"/>
        <v>0.28934027777777777</v>
      </c>
      <c r="C28" s="41">
        <f t="shared" si="35"/>
        <v>0.33100694444444445</v>
      </c>
      <c r="D28" s="41">
        <f t="shared" si="35"/>
        <v>0.35184027777777777</v>
      </c>
      <c r="E28" s="41">
        <f t="shared" si="35"/>
        <v>0.43517361111111114</v>
      </c>
      <c r="F28" s="44">
        <v>0.4</v>
      </c>
      <c r="G28" s="43">
        <v>12</v>
      </c>
      <c r="H28" s="44" t="s">
        <v>62</v>
      </c>
      <c r="I28" s="41">
        <f t="shared" ref="I28:M28" si="36">I29+TIME(0,0,(3600*($O29-$O28)/(INDEX($T$5:$AB$6,MATCH(I$15,$S$5:$S$6,0),MATCH(CONCATENATE($P29,$Q29),$T$4:$AB$4,0)))+$T$8))</f>
        <v>0.25138888888888888</v>
      </c>
      <c r="J28" s="41">
        <f t="shared" si="36"/>
        <v>0.29305555555555557</v>
      </c>
      <c r="K28" s="41">
        <f t="shared" si="36"/>
        <v>0.3347222222222222</v>
      </c>
      <c r="L28" s="41">
        <f t="shared" si="36"/>
        <v>0.37638888888888888</v>
      </c>
      <c r="M28" s="45">
        <f t="shared" si="36"/>
        <v>0.4597222222222222</v>
      </c>
      <c r="O28" s="5">
        <f t="shared" si="3"/>
        <v>16.599999999999998</v>
      </c>
      <c r="P28" s="46" t="s">
        <v>54</v>
      </c>
      <c r="Q28" s="46" t="s">
        <v>59</v>
      </c>
      <c r="R28" s="47">
        <f t="shared" ref="R28:S28" si="37">TIME(0,0,(3600*($O28-$O27)/(INDEX($T$5:$AB$6,MATCH(R$15,$S$5:$S$6,0),MATCH((CONCATENATE($P28,$Q28)),$T$4:$AB$4,0)))))</f>
        <v>3.2407407407407406E-4</v>
      </c>
      <c r="S28" s="47">
        <f t="shared" si="37"/>
        <v>4.1666666666666669E-4</v>
      </c>
      <c r="T28" s="1"/>
      <c r="U28" s="48"/>
      <c r="V28" s="1"/>
      <c r="W28" s="1"/>
    </row>
    <row r="29" spans="1:23" ht="13.5" customHeight="1" x14ac:dyDescent="0.25">
      <c r="A29" s="40">
        <f t="shared" ref="A29:E29" si="38">A28+TIME(0,0,(3600*($O29-$O28)/(INDEX($T$5:$AB$6,MATCH(A$15,$S$5:$S$6,0),MATCH(CONCATENATE($P29,$Q29),$T$4:$AB$4,0)))+$T$8))</f>
        <v>0.85322916666666682</v>
      </c>
      <c r="B29" s="41">
        <f t="shared" si="38"/>
        <v>0.29072916666666665</v>
      </c>
      <c r="C29" s="41">
        <f t="shared" si="38"/>
        <v>0.33239583333333333</v>
      </c>
      <c r="D29" s="41">
        <f t="shared" si="38"/>
        <v>0.35322916666666665</v>
      </c>
      <c r="E29" s="41">
        <f t="shared" si="38"/>
        <v>0.43656250000000002</v>
      </c>
      <c r="F29" s="44">
        <v>1.2</v>
      </c>
      <c r="G29" s="43">
        <v>13</v>
      </c>
      <c r="H29" s="44" t="s">
        <v>63</v>
      </c>
      <c r="I29" s="59">
        <v>0.25</v>
      </c>
      <c r="J29" s="59">
        <v>0.29166666666666669</v>
      </c>
      <c r="K29" s="59">
        <v>0.33333333333333331</v>
      </c>
      <c r="L29" s="59">
        <v>0.375</v>
      </c>
      <c r="M29" s="60">
        <v>0.45833333333333331</v>
      </c>
      <c r="O29" s="5">
        <f t="shared" si="3"/>
        <v>17.799999999999997</v>
      </c>
      <c r="P29" s="46" t="s">
        <v>54</v>
      </c>
      <c r="Q29" s="46" t="s">
        <v>59</v>
      </c>
      <c r="R29" s="47">
        <f t="shared" ref="R29:S29" si="39">TIME(0,0,(3600*($O29-$O28)/(INDEX($T$5:$AB$6,MATCH(R$15,$S$5:$S$6,0),MATCH((CONCATENATE($P29,$Q29)),$T$4:$AB$4,0)))))</f>
        <v>9.9537037037037042E-4</v>
      </c>
      <c r="S29" s="47">
        <f t="shared" si="39"/>
        <v>1.25E-3</v>
      </c>
      <c r="T29" s="1"/>
      <c r="U29" s="48"/>
      <c r="V29" s="1"/>
      <c r="W29" s="1"/>
    </row>
    <row r="30" spans="1:23" ht="13.5" customHeight="1" x14ac:dyDescent="0.25">
      <c r="A30" s="40"/>
      <c r="B30" s="41"/>
      <c r="C30" s="41"/>
      <c r="D30" s="41"/>
      <c r="E30" s="41"/>
      <c r="F30" s="44"/>
      <c r="G30" s="43"/>
      <c r="H30" s="44"/>
      <c r="I30" s="41"/>
      <c r="J30" s="41"/>
      <c r="K30" s="41"/>
      <c r="L30" s="41"/>
      <c r="M30" s="45"/>
      <c r="R30" s="47"/>
      <c r="S30" s="47"/>
      <c r="T30" s="1"/>
      <c r="U30" s="48"/>
      <c r="V30" s="1"/>
      <c r="W30" s="1"/>
    </row>
    <row r="31" spans="1:23" ht="13.5" customHeight="1" x14ac:dyDescent="0.2">
      <c r="A31" s="49" t="s">
        <v>65</v>
      </c>
      <c r="B31" s="50" t="s">
        <v>64</v>
      </c>
      <c r="C31" s="51" t="s">
        <v>65</v>
      </c>
      <c r="D31" s="52" t="s">
        <v>64</v>
      </c>
      <c r="E31" s="51" t="s">
        <v>64</v>
      </c>
      <c r="F31" s="53"/>
      <c r="G31" s="51"/>
      <c r="H31" s="53"/>
      <c r="I31" s="51" t="s">
        <v>65</v>
      </c>
      <c r="J31" s="50" t="s">
        <v>64</v>
      </c>
      <c r="K31" s="51" t="s">
        <v>65</v>
      </c>
      <c r="L31" s="52" t="s">
        <v>64</v>
      </c>
      <c r="M31" s="54" t="s">
        <v>64</v>
      </c>
    </row>
    <row r="32" spans="1:23" ht="13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28" ht="13.5" customHeight="1" thickBot="1" x14ac:dyDescent="0.3">
      <c r="A33" s="97" t="s">
        <v>30</v>
      </c>
      <c r="B33" s="98"/>
      <c r="C33" s="98"/>
      <c r="D33" s="98"/>
      <c r="E33" s="98"/>
      <c r="F33" s="15" t="s">
        <v>31</v>
      </c>
      <c r="G33" s="16" t="s">
        <v>32</v>
      </c>
      <c r="H33" s="16" t="s">
        <v>33</v>
      </c>
      <c r="I33" s="99" t="s">
        <v>34</v>
      </c>
      <c r="J33" s="100"/>
      <c r="K33" s="100"/>
      <c r="L33" s="100"/>
      <c r="M33" s="101"/>
    </row>
    <row r="34" spans="1:28" ht="13.5" customHeight="1" thickBot="1" x14ac:dyDescent="0.3">
      <c r="A34" s="97" t="s">
        <v>35</v>
      </c>
      <c r="B34" s="98"/>
      <c r="C34" s="98"/>
      <c r="D34" s="98"/>
      <c r="E34" s="102"/>
      <c r="F34" s="76"/>
      <c r="G34" s="77" t="s">
        <v>36</v>
      </c>
      <c r="H34" s="78" t="s">
        <v>37</v>
      </c>
      <c r="I34" s="97" t="s">
        <v>35</v>
      </c>
      <c r="J34" s="98"/>
      <c r="K34" s="98"/>
      <c r="L34" s="98"/>
      <c r="M34" s="102"/>
    </row>
    <row r="35" spans="1:28" ht="13.5" customHeight="1" x14ac:dyDescent="0.25">
      <c r="A35" s="79" t="s">
        <v>66</v>
      </c>
      <c r="B35" s="80" t="s">
        <v>67</v>
      </c>
      <c r="C35" s="80" t="s">
        <v>69</v>
      </c>
      <c r="D35" s="80" t="s">
        <v>70</v>
      </c>
      <c r="E35" s="80" t="s">
        <v>71</v>
      </c>
      <c r="F35" s="81"/>
      <c r="G35" s="81"/>
      <c r="H35" s="80"/>
      <c r="I35" s="80" t="s">
        <v>66</v>
      </c>
      <c r="J35" s="80" t="s">
        <v>67</v>
      </c>
      <c r="K35" s="80" t="s">
        <v>69</v>
      </c>
      <c r="L35" s="80" t="s">
        <v>70</v>
      </c>
      <c r="M35" s="82" t="s">
        <v>71</v>
      </c>
    </row>
    <row r="36" spans="1:28" ht="13.5" customHeight="1" thickBot="1" x14ac:dyDescent="0.3">
      <c r="A36" s="83" t="s">
        <v>23</v>
      </c>
      <c r="B36" s="84" t="s">
        <v>23</v>
      </c>
      <c r="C36" s="84" t="s">
        <v>23</v>
      </c>
      <c r="D36" s="84" t="s">
        <v>23</v>
      </c>
      <c r="E36" s="84" t="s">
        <v>23</v>
      </c>
      <c r="F36" s="85"/>
      <c r="G36" s="85"/>
      <c r="H36" s="86"/>
      <c r="I36" s="84" t="s">
        <v>23</v>
      </c>
      <c r="J36" s="84" t="s">
        <v>23</v>
      </c>
      <c r="K36" s="84" t="s">
        <v>23</v>
      </c>
      <c r="L36" s="84" t="s">
        <v>23</v>
      </c>
      <c r="M36" s="87" t="s">
        <v>23</v>
      </c>
    </row>
    <row r="37" spans="1:28" ht="13.5" customHeight="1" x14ac:dyDescent="0.2">
      <c r="A37" s="61">
        <v>0.45833333333333331</v>
      </c>
      <c r="B37" s="62">
        <v>0.5</v>
      </c>
      <c r="C37" s="62">
        <v>0.58333333333333337</v>
      </c>
      <c r="D37" s="62">
        <v>0.625</v>
      </c>
      <c r="E37" s="62">
        <v>0.66666666666666663</v>
      </c>
      <c r="F37" s="63">
        <v>0</v>
      </c>
      <c r="G37" s="64">
        <v>0</v>
      </c>
      <c r="H37" s="65" t="s">
        <v>47</v>
      </c>
      <c r="I37" s="66">
        <f t="shared" ref="I37:J37" si="40">I38+TIME(0,0,(3600*($O17-$O16)/(INDEX($T$5:$AB$6,MATCH(I$15,$S$5:$S$6,0),MATCH(CONCATENATE($P17,$Q17),$T$4:$AB$4,0)))+$T$8))</f>
        <v>0.51989583333333345</v>
      </c>
      <c r="J37" s="66">
        <f t="shared" si="40"/>
        <v>0.56156250000000008</v>
      </c>
      <c r="K37" s="66">
        <f t="shared" ref="K37:M37" si="41">K38+TIME(0,0,(3600*($O17-$O16)/(INDEX($T$5:$AB$6,MATCH(K$15,$S$5:$S$6,0),MATCH(CONCATENATE($P17,$Q17),$T$4:$AB$4,0)))+$T$8))</f>
        <v>0.62406250000000008</v>
      </c>
      <c r="L37" s="66">
        <f t="shared" si="41"/>
        <v>0.66572916666666682</v>
      </c>
      <c r="M37" s="67">
        <f t="shared" si="41"/>
        <v>0.70739583333333345</v>
      </c>
    </row>
    <row r="38" spans="1:28" ht="13.5" customHeight="1" x14ac:dyDescent="0.2">
      <c r="A38" s="68">
        <f t="shared" ref="A38:B38" si="42">A37+TIME(0,0,(3600*($O17-$O16)/(INDEX($T$5:$AB$6,MATCH(A$15,$S$5:$S$6,0),MATCH(CONCATENATE($P17,$Q17),$T$4:$AB$4,0)))+$T$8))</f>
        <v>0.45980324074074075</v>
      </c>
      <c r="B38" s="41">
        <f t="shared" si="42"/>
        <v>0.50146990740740738</v>
      </c>
      <c r="C38" s="41">
        <f t="shared" ref="C38:E38" si="43">C37+TIME(0,0,(3600*($O17-$O16)/(INDEX($T$5:$AB$6,MATCH(C$15,$S$5:$S$6,0),MATCH(CONCATENATE($P17,$Q17),$T$4:$AB$4,0)))+$T$8))</f>
        <v>0.58480324074074075</v>
      </c>
      <c r="D38" s="41">
        <f t="shared" si="43"/>
        <v>0.62646990740740738</v>
      </c>
      <c r="E38" s="41">
        <f t="shared" si="43"/>
        <v>0.66813657407407401</v>
      </c>
      <c r="F38" s="42">
        <v>1.3</v>
      </c>
      <c r="G38" s="43">
        <v>1</v>
      </c>
      <c r="H38" s="44" t="s">
        <v>48</v>
      </c>
      <c r="I38" s="41">
        <f t="shared" ref="I38:J38" si="44">I39+TIME(0,0,(3600*($O18-$O17)/(INDEX($T$5:$AB$6,MATCH(I$15,$S$5:$S$6,0),MATCH(CONCATENATE($P18,$Q18),$T$4:$AB$4,0)))+$T$8))</f>
        <v>0.51842592592592607</v>
      </c>
      <c r="J38" s="41">
        <f t="shared" si="44"/>
        <v>0.5600925925925927</v>
      </c>
      <c r="K38" s="41">
        <f t="shared" ref="K38:M38" si="45">K39+TIME(0,0,(3600*($O18-$O17)/(INDEX($T$5:$AB$6,MATCH(K$15,$S$5:$S$6,0),MATCH(CONCATENATE($P18,$Q18),$T$4:$AB$4,0)))+$T$8))</f>
        <v>0.6225925925925927</v>
      </c>
      <c r="L38" s="41">
        <f t="shared" si="45"/>
        <v>0.66425925925925944</v>
      </c>
      <c r="M38" s="69">
        <f t="shared" si="45"/>
        <v>0.70592592592592607</v>
      </c>
    </row>
    <row r="39" spans="1:28" ht="13.5" customHeight="1" x14ac:dyDescent="0.2">
      <c r="A39" s="68">
        <f t="shared" ref="A39:B39" si="46">A38+TIME(0,0,(3600*($O18-$O17)/(INDEX($T$5:$AB$6,MATCH(A$15,$S$5:$S$6,0),MATCH(CONCATENATE($P18,$Q18),$T$4:$AB$4,0)))+$T$8))</f>
        <v>0.46103009259259259</v>
      </c>
      <c r="B39" s="41">
        <f t="shared" si="46"/>
        <v>0.50269675925925927</v>
      </c>
      <c r="C39" s="41">
        <f t="shared" ref="C39:E39" si="47">C38+TIME(0,0,(3600*($O18-$O17)/(INDEX($T$5:$AB$6,MATCH(C$15,$S$5:$S$6,0),MATCH(CONCATENATE($P18,$Q18),$T$4:$AB$4,0)))+$T$8))</f>
        <v>0.58603009259259264</v>
      </c>
      <c r="D39" s="41">
        <f t="shared" si="47"/>
        <v>0.62769675925925927</v>
      </c>
      <c r="E39" s="41">
        <f t="shared" si="47"/>
        <v>0.6693634259259259</v>
      </c>
      <c r="F39" s="42">
        <v>1</v>
      </c>
      <c r="G39" s="43">
        <v>2</v>
      </c>
      <c r="H39" s="44" t="s">
        <v>50</v>
      </c>
      <c r="I39" s="41">
        <f t="shared" ref="I39:J39" si="48">I40+TIME(0,0,(3600*($O19-$O18)/(INDEX($T$5:$AB$6,MATCH(I$15,$S$5:$S$6,0),MATCH(CONCATENATE($P19,$Q19),$T$4:$AB$4,0)))+$T$8))</f>
        <v>0.51719907407407417</v>
      </c>
      <c r="J39" s="41">
        <f t="shared" si="48"/>
        <v>0.5588657407407408</v>
      </c>
      <c r="K39" s="41">
        <f t="shared" ref="K39:M39" si="49">K40+TIME(0,0,(3600*($O19-$O18)/(INDEX($T$5:$AB$6,MATCH(K$15,$S$5:$S$6,0),MATCH(CONCATENATE($P19,$Q19),$T$4:$AB$4,0)))+$T$8))</f>
        <v>0.6213657407407408</v>
      </c>
      <c r="L39" s="41">
        <f t="shared" si="49"/>
        <v>0.66303240740740754</v>
      </c>
      <c r="M39" s="69">
        <f t="shared" si="49"/>
        <v>0.70469907407407417</v>
      </c>
    </row>
    <row r="40" spans="1:28" ht="13.5" customHeight="1" x14ac:dyDescent="0.2">
      <c r="A40" s="68">
        <f t="shared" ref="A40:B40" si="50">A39+TIME(0,0,(3600*($O19-$O18)/(INDEX($T$5:$AB$6,MATCH(A$15,$S$5:$S$6,0),MATCH(CONCATENATE($P19,$Q19),$T$4:$AB$4,0)))+$T$8))</f>
        <v>0.46225694444444443</v>
      </c>
      <c r="B40" s="41">
        <f t="shared" si="50"/>
        <v>0.50392361111111117</v>
      </c>
      <c r="C40" s="41">
        <f t="shared" ref="C40:E40" si="51">C39+TIME(0,0,(3600*($O19-$O18)/(INDEX($T$5:$AB$6,MATCH(C$15,$S$5:$S$6,0),MATCH(CONCATENATE($P19,$Q19),$T$4:$AB$4,0)))+$T$8))</f>
        <v>0.58725694444444454</v>
      </c>
      <c r="D40" s="41">
        <f t="shared" si="51"/>
        <v>0.62892361111111117</v>
      </c>
      <c r="E40" s="41">
        <f t="shared" si="51"/>
        <v>0.6705902777777778</v>
      </c>
      <c r="F40" s="42">
        <v>1</v>
      </c>
      <c r="G40" s="43">
        <v>3</v>
      </c>
      <c r="H40" s="44" t="s">
        <v>51</v>
      </c>
      <c r="I40" s="41">
        <f t="shared" ref="I40:J40" si="52">I41+TIME(0,0,(3600*($O20-$O19)/(INDEX($T$5:$AB$6,MATCH(I$15,$S$5:$S$6,0),MATCH(CONCATENATE($P20,$Q20),$T$4:$AB$4,0)))+$T$8))</f>
        <v>0.51597222222222228</v>
      </c>
      <c r="J40" s="41">
        <f t="shared" si="52"/>
        <v>0.55763888888888891</v>
      </c>
      <c r="K40" s="41">
        <f t="shared" ref="K40:M40" si="53">K41+TIME(0,0,(3600*($O20-$O19)/(INDEX($T$5:$AB$6,MATCH(K$15,$S$5:$S$6,0),MATCH(CONCATENATE($P20,$Q20),$T$4:$AB$4,0)))+$T$8))</f>
        <v>0.62013888888888891</v>
      </c>
      <c r="L40" s="41">
        <f t="shared" si="53"/>
        <v>0.66180555555555565</v>
      </c>
      <c r="M40" s="69">
        <f t="shared" si="53"/>
        <v>0.70347222222222228</v>
      </c>
    </row>
    <row r="41" spans="1:28" ht="13.5" customHeight="1" x14ac:dyDescent="0.2">
      <c r="A41" s="68">
        <f t="shared" ref="A41:B41" si="54">A40+TIME(0,0,(3600*($O20-$O19)/(INDEX($T$5:$AB$6,MATCH(A$15,$S$5:$S$6,0),MATCH(CONCATENATE($P20,$Q20),$T$4:$AB$4,0)))+$T$8))</f>
        <v>0.46356481481481482</v>
      </c>
      <c r="B41" s="41">
        <f t="shared" si="54"/>
        <v>0.50523148148148156</v>
      </c>
      <c r="C41" s="41">
        <f t="shared" ref="C41:E41" si="55">C40+TIME(0,0,(3600*($O20-$O19)/(INDEX($T$5:$AB$6,MATCH(C$15,$S$5:$S$6,0),MATCH(CONCATENATE($P20,$Q20),$T$4:$AB$4,0)))+$T$8))</f>
        <v>0.58856481481481493</v>
      </c>
      <c r="D41" s="41">
        <f t="shared" si="55"/>
        <v>0.63023148148148156</v>
      </c>
      <c r="E41" s="41">
        <f t="shared" si="55"/>
        <v>0.67189814814814819</v>
      </c>
      <c r="F41" s="42">
        <v>1.1000000000000001</v>
      </c>
      <c r="G41" s="43">
        <v>4</v>
      </c>
      <c r="H41" s="44" t="s">
        <v>52</v>
      </c>
      <c r="I41" s="41">
        <f t="shared" ref="I41:J41" si="56">I42+TIME(0,0,(3600*($O21-$O20)/(INDEX($T$5:$AB$6,MATCH(I$15,$S$5:$S$6,0),MATCH(CONCATENATE($P21,$Q21),$T$4:$AB$4,0)))+$T$8))</f>
        <v>0.51466435185185189</v>
      </c>
      <c r="J41" s="41">
        <f t="shared" si="56"/>
        <v>0.55633101851851852</v>
      </c>
      <c r="K41" s="41">
        <f t="shared" ref="K41:M41" si="57">K42+TIME(0,0,(3600*($O21-$O20)/(INDEX($T$5:$AB$6,MATCH(K$15,$S$5:$S$6,0),MATCH(CONCATENATE($P21,$Q21),$T$4:$AB$4,0)))+$T$8))</f>
        <v>0.61883101851851852</v>
      </c>
      <c r="L41" s="41">
        <f t="shared" si="57"/>
        <v>0.66049768518518526</v>
      </c>
      <c r="M41" s="69">
        <f t="shared" si="57"/>
        <v>0.70216435185185189</v>
      </c>
    </row>
    <row r="42" spans="1:28" ht="13.5" customHeight="1" x14ac:dyDescent="0.2">
      <c r="A42" s="68">
        <f t="shared" ref="A42:B42" si="58">A41+TIME(0,0,(3600*($O21-$O20)/(INDEX($T$5:$AB$6,MATCH(A$15,$S$5:$S$6,0),MATCH(CONCATENATE($P21,$Q21),$T$4:$AB$4,0)))+$T$8))</f>
        <v>0.46511574074074075</v>
      </c>
      <c r="B42" s="41">
        <f t="shared" si="58"/>
        <v>0.50678240740740743</v>
      </c>
      <c r="C42" s="41">
        <f t="shared" ref="C42:E42" si="59">C41+TIME(0,0,(3600*($O21-$O20)/(INDEX($T$5:$AB$6,MATCH(C$15,$S$5:$S$6,0),MATCH(CONCATENATE($P21,$Q21),$T$4:$AB$4,0)))+$T$8))</f>
        <v>0.5901157407407408</v>
      </c>
      <c r="D42" s="41">
        <f t="shared" si="59"/>
        <v>0.63178240740740743</v>
      </c>
      <c r="E42" s="41">
        <f t="shared" si="59"/>
        <v>0.67344907407407406</v>
      </c>
      <c r="F42" s="42">
        <v>1.4</v>
      </c>
      <c r="G42" s="43">
        <v>5</v>
      </c>
      <c r="H42" s="44" t="s">
        <v>53</v>
      </c>
      <c r="I42" s="41">
        <f t="shared" ref="I42:J42" si="60">I43+TIME(0,0,(3600*($O22-$O21)/(INDEX($T$5:$AB$6,MATCH(I$15,$S$5:$S$6,0),MATCH(CONCATENATE($P22,$Q22),$T$4:$AB$4,0)))+$T$8))</f>
        <v>0.51311342592592601</v>
      </c>
      <c r="J42" s="41">
        <f t="shared" si="60"/>
        <v>0.55478009259259264</v>
      </c>
      <c r="K42" s="41">
        <f t="shared" ref="K42:M42" si="61">K43+TIME(0,0,(3600*($O22-$O21)/(INDEX($T$5:$AB$6,MATCH(K$15,$S$5:$S$6,0),MATCH(CONCATENATE($P22,$Q22),$T$4:$AB$4,0)))+$T$8))</f>
        <v>0.61728009259259264</v>
      </c>
      <c r="L42" s="41">
        <f t="shared" si="61"/>
        <v>0.65894675925925938</v>
      </c>
      <c r="M42" s="69">
        <f t="shared" si="61"/>
        <v>0.70061342592592601</v>
      </c>
    </row>
    <row r="43" spans="1:28" ht="13.5" customHeight="1" x14ac:dyDescent="0.2">
      <c r="A43" s="68">
        <f t="shared" ref="A43:B43" si="62">A42+TIME(0,0,(3600*($O22-$O21)/(INDEX($T$5:$AB$6,MATCH(A$15,$S$5:$S$6,0),MATCH(CONCATENATE($P22,$Q22),$T$4:$AB$4,0)))+$T$8))</f>
        <v>0.4661689814814815</v>
      </c>
      <c r="B43" s="41">
        <f t="shared" si="62"/>
        <v>0.50783564814814819</v>
      </c>
      <c r="C43" s="41">
        <f t="shared" ref="C43:E43" si="63">C42+TIME(0,0,(3600*($O22-$O21)/(INDEX($T$5:$AB$6,MATCH(C$15,$S$5:$S$6,0),MATCH(CONCATENATE($P22,$Q22),$T$4:$AB$4,0)))+$T$8))</f>
        <v>0.59116898148148156</v>
      </c>
      <c r="D43" s="41">
        <f t="shared" si="63"/>
        <v>0.63283564814814819</v>
      </c>
      <c r="E43" s="41">
        <f t="shared" si="63"/>
        <v>0.67450231481481482</v>
      </c>
      <c r="F43" s="42">
        <v>0.8</v>
      </c>
      <c r="G43" s="43">
        <v>6</v>
      </c>
      <c r="H43" s="44" t="s">
        <v>55</v>
      </c>
      <c r="I43" s="41">
        <f t="shared" ref="I43:J43" si="64">I44+TIME(0,0,(3600*($O23-$O22)/(INDEX($T$5:$AB$6,MATCH(I$15,$S$5:$S$6,0),MATCH(CONCATENATE($P23,$Q23),$T$4:$AB$4,0)))+$T$8))</f>
        <v>0.51206018518518526</v>
      </c>
      <c r="J43" s="41">
        <f t="shared" si="64"/>
        <v>0.55372685185185189</v>
      </c>
      <c r="K43" s="41">
        <f t="shared" ref="K43:M43" si="65">K44+TIME(0,0,(3600*($O23-$O22)/(INDEX($T$5:$AB$6,MATCH(K$15,$S$5:$S$6,0),MATCH(CONCATENATE($P23,$Q23),$T$4:$AB$4,0)))+$T$8))</f>
        <v>0.61622685185185189</v>
      </c>
      <c r="L43" s="41">
        <f t="shared" si="65"/>
        <v>0.65789351851851863</v>
      </c>
      <c r="M43" s="69">
        <f t="shared" si="65"/>
        <v>0.69956018518518526</v>
      </c>
    </row>
    <row r="44" spans="1:28" ht="13.5" customHeight="1" x14ac:dyDescent="0.2">
      <c r="A44" s="68">
        <f t="shared" ref="A44:B44" si="66">A43+TIME(0,0,(3600*($O23-$O22)/(INDEX($T$5:$AB$6,MATCH(A$15,$S$5:$S$6,0),MATCH(CONCATENATE($P23,$Q23),$T$4:$AB$4,0)))+$T$8))</f>
        <v>0.46714120370370371</v>
      </c>
      <c r="B44" s="41">
        <f t="shared" si="66"/>
        <v>0.50880787037037045</v>
      </c>
      <c r="C44" s="41">
        <f t="shared" ref="C44:E44" si="67">C43+TIME(0,0,(3600*($O23-$O22)/(INDEX($T$5:$AB$6,MATCH(C$15,$S$5:$S$6,0),MATCH(CONCATENATE($P23,$Q23),$T$4:$AB$4,0)))+$T$8))</f>
        <v>0.59214120370370382</v>
      </c>
      <c r="D44" s="41">
        <f t="shared" si="67"/>
        <v>0.63380787037037045</v>
      </c>
      <c r="E44" s="41">
        <f t="shared" si="67"/>
        <v>0.67547453703703708</v>
      </c>
      <c r="F44" s="42">
        <v>0.7</v>
      </c>
      <c r="G44" s="43">
        <v>7</v>
      </c>
      <c r="H44" s="44" t="s">
        <v>56</v>
      </c>
      <c r="I44" s="41">
        <f t="shared" ref="I44:J44" si="68">I45+TIME(0,0,(3600*($O24-$O23)/(INDEX($T$5:$AB$6,MATCH(I$15,$S$5:$S$6,0),MATCH(CONCATENATE($P24,$Q24),$T$4:$AB$4,0)))+$T$8))</f>
        <v>0.51108796296296299</v>
      </c>
      <c r="J44" s="41">
        <f t="shared" si="68"/>
        <v>0.55275462962962962</v>
      </c>
      <c r="K44" s="41">
        <f t="shared" ref="K44:M44" si="69">K45+TIME(0,0,(3600*($O24-$O23)/(INDEX($T$5:$AB$6,MATCH(K$15,$S$5:$S$6,0),MATCH(CONCATENATE($P24,$Q24),$T$4:$AB$4,0)))+$T$8))</f>
        <v>0.61525462962962962</v>
      </c>
      <c r="L44" s="41">
        <f t="shared" si="69"/>
        <v>0.65692129629629636</v>
      </c>
      <c r="M44" s="69">
        <f t="shared" si="69"/>
        <v>0.69858796296296299</v>
      </c>
    </row>
    <row r="45" spans="1:28" ht="13.5" customHeight="1" x14ac:dyDescent="0.2">
      <c r="A45" s="68">
        <f t="shared" ref="A45:B45" si="70">A44+TIME(0,0,(3600*($O24-$O23)/(INDEX($T$5:$AB$6,MATCH(A$15,$S$5:$S$6,0),MATCH(CONCATENATE($P24,$Q24),$T$4:$AB$4,0)))+$T$8))</f>
        <v>0.46836805555555555</v>
      </c>
      <c r="B45" s="41">
        <f t="shared" si="70"/>
        <v>0.51003472222222235</v>
      </c>
      <c r="C45" s="41">
        <f t="shared" ref="C45:E45" si="71">C44+TIME(0,0,(3600*($O24-$O23)/(INDEX($T$5:$AB$6,MATCH(C$15,$S$5:$S$6,0),MATCH(CONCATENATE($P24,$Q24),$T$4:$AB$4,0)))+$T$8))</f>
        <v>0.59336805555555572</v>
      </c>
      <c r="D45" s="41">
        <f t="shared" si="71"/>
        <v>0.63503472222222235</v>
      </c>
      <c r="E45" s="41">
        <f t="shared" si="71"/>
        <v>0.67670138888888898</v>
      </c>
      <c r="F45" s="42">
        <v>1</v>
      </c>
      <c r="G45" s="43">
        <v>8</v>
      </c>
      <c r="H45" s="44" t="s">
        <v>57</v>
      </c>
      <c r="I45" s="41">
        <f t="shared" ref="I45:J45" si="72">I46+TIME(0,0,(3600*($O25-$O24)/(INDEX($T$5:$AB$6,MATCH(I$15,$S$5:$S$6,0),MATCH(CONCATENATE($P25,$Q25),$T$4:$AB$4,0)))+$T$8))</f>
        <v>0.5098611111111111</v>
      </c>
      <c r="J45" s="41">
        <f t="shared" si="72"/>
        <v>0.55152777777777773</v>
      </c>
      <c r="K45" s="41">
        <f t="shared" ref="K45:M45" si="73">K46+TIME(0,0,(3600*($O25-$O24)/(INDEX($T$5:$AB$6,MATCH(K$15,$S$5:$S$6,0),MATCH(CONCATENATE($P25,$Q25),$T$4:$AB$4,0)))+$T$8))</f>
        <v>0.61402777777777773</v>
      </c>
      <c r="L45" s="41">
        <f t="shared" si="73"/>
        <v>0.65569444444444447</v>
      </c>
      <c r="M45" s="69">
        <f t="shared" si="73"/>
        <v>0.6973611111111111</v>
      </c>
    </row>
    <row r="46" spans="1:28" ht="13.5" customHeight="1" x14ac:dyDescent="0.2">
      <c r="A46" s="68">
        <f t="shared" ref="A46:B46" si="74">A45+TIME(0,0,(3600*($O25-$O24)/(INDEX($T$5:$AB$6,MATCH(A$15,$S$5:$S$6,0),MATCH(CONCATENATE($P25,$Q25),$T$4:$AB$4,0)))+$T$8))</f>
        <v>0.47425925925925927</v>
      </c>
      <c r="B46" s="41">
        <f t="shared" si="74"/>
        <v>0.51592592592592601</v>
      </c>
      <c r="C46" s="41">
        <f t="shared" ref="C46:E46" si="75">C45+TIME(0,0,(3600*($O25-$O24)/(INDEX($T$5:$AB$6,MATCH(C$15,$S$5:$S$6,0),MATCH(CONCATENATE($P25,$Q25),$T$4:$AB$4,0)))+$T$8))</f>
        <v>0.59925925925925938</v>
      </c>
      <c r="D46" s="41">
        <f t="shared" si="75"/>
        <v>0.64092592592592601</v>
      </c>
      <c r="E46" s="41">
        <f t="shared" si="75"/>
        <v>0.68259259259259264</v>
      </c>
      <c r="F46" s="44">
        <v>6.6</v>
      </c>
      <c r="G46" s="43">
        <v>9</v>
      </c>
      <c r="H46" s="44" t="s">
        <v>58</v>
      </c>
      <c r="I46" s="41">
        <f t="shared" ref="I46:J46" si="76">I47+TIME(0,0,(3600*($O26-$O25)/(INDEX($T$5:$AB$6,MATCH(I$15,$S$5:$S$6,0),MATCH(CONCATENATE($P26,$Q26),$T$4:$AB$4,0)))+$T$8))</f>
        <v>0.50396990740740744</v>
      </c>
      <c r="J46" s="41">
        <f t="shared" si="76"/>
        <v>0.54563657407407407</v>
      </c>
      <c r="K46" s="41">
        <f t="shared" ref="K46:M46" si="77">K47+TIME(0,0,(3600*($O26-$O25)/(INDEX($T$5:$AB$6,MATCH(K$15,$S$5:$S$6,0),MATCH(CONCATENATE($P26,$Q26),$T$4:$AB$4,0)))+$T$8))</f>
        <v>0.60813657407407407</v>
      </c>
      <c r="L46" s="41">
        <f t="shared" si="77"/>
        <v>0.64980324074074081</v>
      </c>
      <c r="M46" s="69">
        <f t="shared" si="77"/>
        <v>0.69146990740740744</v>
      </c>
    </row>
    <row r="47" spans="1:28" ht="13.5" customHeight="1" x14ac:dyDescent="0.2">
      <c r="A47" s="68">
        <f t="shared" ref="A47:B47" si="78">A46+TIME(0,0,(3600*($O26-$O25)/(INDEX($T$5:$AB$6,MATCH(A$15,$S$5:$S$6,0),MATCH(CONCATENATE($P26,$Q26),$T$4:$AB$4,0)))+$T$8))</f>
        <v>0.47506944444444443</v>
      </c>
      <c r="B47" s="41">
        <f t="shared" si="78"/>
        <v>0.51673611111111117</v>
      </c>
      <c r="C47" s="41">
        <f t="shared" ref="C47:E47" si="79">C46+TIME(0,0,(3600*($O26-$O25)/(INDEX($T$5:$AB$6,MATCH(C$15,$S$5:$S$6,0),MATCH(CONCATENATE($P26,$Q26),$T$4:$AB$4,0)))+$T$8))</f>
        <v>0.60006944444444454</v>
      </c>
      <c r="D47" s="41">
        <f t="shared" si="79"/>
        <v>0.64173611111111117</v>
      </c>
      <c r="E47" s="41">
        <f t="shared" si="79"/>
        <v>0.6834027777777778</v>
      </c>
      <c r="F47" s="44">
        <v>0.5</v>
      </c>
      <c r="G47" s="43">
        <v>10</v>
      </c>
      <c r="H47" s="44" t="s">
        <v>60</v>
      </c>
      <c r="I47" s="41">
        <f t="shared" ref="I47:J47" si="80">I48+TIME(0,0,(3600*($O27-$O26)/(INDEX($T$5:$AB$6,MATCH(I$15,$S$5:$S$6,0),MATCH(CONCATENATE($P27,$Q27),$T$4:$AB$4,0)))+$T$8))</f>
        <v>0.50315972222222227</v>
      </c>
      <c r="J47" s="41">
        <f t="shared" si="80"/>
        <v>0.5448263888888889</v>
      </c>
      <c r="K47" s="41">
        <f t="shared" ref="K47:M47" si="81">K48+TIME(0,0,(3600*($O27-$O26)/(INDEX($T$5:$AB$6,MATCH(K$15,$S$5:$S$6,0),MATCH(CONCATENATE($P27,$Q27),$T$4:$AB$4,0)))+$T$8))</f>
        <v>0.6073263888888889</v>
      </c>
      <c r="L47" s="41">
        <f t="shared" si="81"/>
        <v>0.64899305555555564</v>
      </c>
      <c r="M47" s="69">
        <f t="shared" si="81"/>
        <v>0.69065972222222227</v>
      </c>
    </row>
    <row r="48" spans="1:28" ht="13.5" customHeight="1" x14ac:dyDescent="0.2">
      <c r="A48" s="68">
        <f t="shared" ref="A48:B48" si="82">A47+TIME(0,0,(3600*($O27-$O26)/(INDEX($T$5:$AB$6,MATCH(A$15,$S$5:$S$6,0),MATCH(CONCATENATE($P27,$Q27),$T$4:$AB$4,0)))+$T$8))</f>
        <v>0.47612268518518519</v>
      </c>
      <c r="B48" s="41">
        <f t="shared" si="82"/>
        <v>0.51778935185185193</v>
      </c>
      <c r="C48" s="41">
        <f t="shared" ref="C48:E48" si="83">C47+TIME(0,0,(3600*($O27-$O26)/(INDEX($T$5:$AB$6,MATCH(C$15,$S$5:$S$6,0),MATCH(CONCATENATE($P27,$Q27),$T$4:$AB$4,0)))+$T$8))</f>
        <v>0.6011226851851853</v>
      </c>
      <c r="D48" s="41">
        <f t="shared" si="83"/>
        <v>0.64278935185185193</v>
      </c>
      <c r="E48" s="41">
        <f t="shared" si="83"/>
        <v>0.68445601851851856</v>
      </c>
      <c r="F48" s="44">
        <v>0.8</v>
      </c>
      <c r="G48" s="43">
        <v>11</v>
      </c>
      <c r="H48" s="44" t="s">
        <v>61</v>
      </c>
      <c r="I48" s="41">
        <f t="shared" ref="I48:J48" si="84">I49+TIME(0,0,(3600*($O28-$O27)/(INDEX($T$5:$AB$6,MATCH(I$15,$S$5:$S$6,0),MATCH(CONCATENATE($P28,$Q28),$T$4:$AB$4,0)))+$T$8))</f>
        <v>0.50210648148148151</v>
      </c>
      <c r="J48" s="41">
        <f t="shared" si="84"/>
        <v>0.54377314814814814</v>
      </c>
      <c r="K48" s="41">
        <f t="shared" ref="K48:M48" si="85">K49+TIME(0,0,(3600*($O28-$O27)/(INDEX($T$5:$AB$6,MATCH(K$15,$S$5:$S$6,0),MATCH(CONCATENATE($P28,$Q28),$T$4:$AB$4,0)))+$T$8))</f>
        <v>0.60627314814814814</v>
      </c>
      <c r="L48" s="41">
        <f t="shared" si="85"/>
        <v>0.64793981481481489</v>
      </c>
      <c r="M48" s="69">
        <f t="shared" si="85"/>
        <v>0.68960648148148151</v>
      </c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14" ht="13.5" customHeight="1" x14ac:dyDescent="0.2">
      <c r="A49" s="68">
        <f t="shared" ref="A49:B49" si="86">A48+TIME(0,0,(3600*($O28-$O27)/(INDEX($T$5:$AB$6,MATCH(A$15,$S$5:$S$6,0),MATCH(CONCATENATE($P28,$Q28),$T$4:$AB$4,0)))+$T$8))</f>
        <v>0.47684027777777777</v>
      </c>
      <c r="B49" s="41">
        <f t="shared" si="86"/>
        <v>0.51850694444444456</v>
      </c>
      <c r="C49" s="41">
        <f t="shared" ref="C49:E49" si="87">C48+TIME(0,0,(3600*($O28-$O27)/(INDEX($T$5:$AB$6,MATCH(C$15,$S$5:$S$6,0),MATCH(CONCATENATE($P28,$Q28),$T$4:$AB$4,0)))+$T$8))</f>
        <v>0.60184027777777793</v>
      </c>
      <c r="D49" s="41">
        <f t="shared" si="87"/>
        <v>0.64350694444444456</v>
      </c>
      <c r="E49" s="41">
        <f t="shared" si="87"/>
        <v>0.68517361111111119</v>
      </c>
      <c r="F49" s="44">
        <v>0.4</v>
      </c>
      <c r="G49" s="43">
        <v>12</v>
      </c>
      <c r="H49" s="44" t="s">
        <v>62</v>
      </c>
      <c r="I49" s="41">
        <f t="shared" ref="I49:J49" si="88">I50+TIME(0,0,(3600*($O29-$O28)/(INDEX($T$5:$AB$6,MATCH(I$15,$S$5:$S$6,0),MATCH(CONCATENATE($P29,$Q29),$T$4:$AB$4,0)))+$T$8))</f>
        <v>0.50138888888888888</v>
      </c>
      <c r="J49" s="41">
        <f t="shared" si="88"/>
        <v>0.54305555555555551</v>
      </c>
      <c r="K49" s="41">
        <f t="shared" ref="K49:M49" si="89">K50+TIME(0,0,(3600*($O29-$O28)/(INDEX($T$5:$AB$6,MATCH(K$15,$S$5:$S$6,0),MATCH(CONCATENATE($P29,$Q29),$T$4:$AB$4,0)))+$T$8))</f>
        <v>0.60555555555555551</v>
      </c>
      <c r="L49" s="41">
        <f t="shared" si="89"/>
        <v>0.64722222222222225</v>
      </c>
      <c r="M49" s="69">
        <f t="shared" si="89"/>
        <v>0.68888888888888888</v>
      </c>
    </row>
    <row r="50" spans="1:14" ht="13.5" customHeight="1" x14ac:dyDescent="0.2">
      <c r="A50" s="68">
        <f t="shared" ref="A50:B50" si="90">A49+TIME(0,0,(3600*($O29-$O28)/(INDEX($T$5:$AB$6,MATCH(A$15,$S$5:$S$6,0),MATCH(CONCATENATE($P29,$Q29),$T$4:$AB$4,0)))+$T$8))</f>
        <v>0.47822916666666665</v>
      </c>
      <c r="B50" s="41">
        <f t="shared" si="90"/>
        <v>0.51989583333333345</v>
      </c>
      <c r="C50" s="41">
        <f t="shared" ref="C50:E50" si="91">C49+TIME(0,0,(3600*($O29-$O28)/(INDEX($T$5:$AB$6,MATCH(C$15,$S$5:$S$6,0),MATCH(CONCATENATE($P29,$Q29),$T$4:$AB$4,0)))+$T$8))</f>
        <v>0.60322916666666682</v>
      </c>
      <c r="D50" s="41">
        <f t="shared" si="91"/>
        <v>0.64489583333333345</v>
      </c>
      <c r="E50" s="41">
        <f t="shared" si="91"/>
        <v>0.68656250000000008</v>
      </c>
      <c r="F50" s="44">
        <v>1.2</v>
      </c>
      <c r="G50" s="43">
        <v>13</v>
      </c>
      <c r="H50" s="44" t="s">
        <v>63</v>
      </c>
      <c r="I50" s="59">
        <v>0.5</v>
      </c>
      <c r="J50" s="59">
        <v>0.54166666666666663</v>
      </c>
      <c r="K50" s="59">
        <v>0.60416666666666663</v>
      </c>
      <c r="L50" s="59">
        <v>0.64583333333333337</v>
      </c>
      <c r="M50" s="70">
        <v>0.6875</v>
      </c>
    </row>
    <row r="51" spans="1:14" ht="13.5" customHeight="1" x14ac:dyDescent="0.2">
      <c r="A51" s="68"/>
      <c r="B51" s="41"/>
      <c r="C51" s="41"/>
      <c r="D51" s="41"/>
      <c r="E51" s="41"/>
      <c r="F51" s="44"/>
      <c r="G51" s="43"/>
      <c r="H51" s="44"/>
      <c r="I51" s="41"/>
      <c r="J51" s="41"/>
      <c r="K51" s="41"/>
      <c r="L51" s="41"/>
      <c r="M51" s="69"/>
    </row>
    <row r="52" spans="1:14" ht="13.5" customHeight="1" x14ac:dyDescent="0.2">
      <c r="A52" s="71" t="s">
        <v>65</v>
      </c>
      <c r="B52" s="72" t="s">
        <v>64</v>
      </c>
      <c r="C52" s="73" t="s">
        <v>65</v>
      </c>
      <c r="D52" s="73" t="s">
        <v>64</v>
      </c>
      <c r="E52" s="73" t="s">
        <v>65</v>
      </c>
      <c r="F52" s="74"/>
      <c r="G52" s="72"/>
      <c r="H52" s="74"/>
      <c r="I52" s="73" t="s">
        <v>65</v>
      </c>
      <c r="J52" s="72" t="s">
        <v>64</v>
      </c>
      <c r="K52" s="73" t="s">
        <v>65</v>
      </c>
      <c r="L52" s="73" t="s">
        <v>64</v>
      </c>
      <c r="M52" s="75" t="s">
        <v>65</v>
      </c>
    </row>
    <row r="53" spans="1:14" ht="13.5" customHeight="1" thickBo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4" s="57" customFormat="1" ht="13.5" customHeight="1" thickBot="1" x14ac:dyDescent="0.3">
      <c r="A54" s="97" t="s">
        <v>30</v>
      </c>
      <c r="B54" s="98"/>
      <c r="C54" s="98"/>
      <c r="D54" s="98"/>
      <c r="E54" s="98"/>
      <c r="F54" s="15" t="s">
        <v>31</v>
      </c>
      <c r="G54" s="16" t="s">
        <v>32</v>
      </c>
      <c r="H54" s="16" t="s">
        <v>33</v>
      </c>
      <c r="I54" s="99" t="s">
        <v>34</v>
      </c>
      <c r="J54" s="100"/>
      <c r="K54" s="100"/>
      <c r="L54" s="100"/>
      <c r="M54" s="101"/>
    </row>
    <row r="55" spans="1:14" ht="19.5" customHeight="1" thickBot="1" x14ac:dyDescent="0.3">
      <c r="A55" s="99" t="s">
        <v>35</v>
      </c>
      <c r="B55" s="100"/>
      <c r="C55" s="100"/>
      <c r="D55" s="100"/>
      <c r="E55" s="101"/>
      <c r="F55" s="18"/>
      <c r="G55" s="19" t="s">
        <v>36</v>
      </c>
      <c r="H55" s="20" t="s">
        <v>37</v>
      </c>
      <c r="I55" s="99" t="s">
        <v>35</v>
      </c>
      <c r="J55" s="100"/>
      <c r="K55" s="100"/>
      <c r="L55" s="100"/>
      <c r="M55" s="101"/>
      <c r="N55" s="1"/>
    </row>
    <row r="56" spans="1:14" ht="12.75" customHeight="1" x14ac:dyDescent="0.25">
      <c r="A56" s="21" t="s">
        <v>72</v>
      </c>
      <c r="B56" s="22" t="s">
        <v>73</v>
      </c>
      <c r="C56" s="22"/>
      <c r="D56" s="22"/>
      <c r="E56" s="22"/>
      <c r="F56" s="23"/>
      <c r="G56" s="23"/>
      <c r="H56" s="22"/>
      <c r="I56" s="22" t="s">
        <v>72</v>
      </c>
      <c r="J56" s="22" t="s">
        <v>73</v>
      </c>
      <c r="K56" s="22"/>
      <c r="L56" s="22"/>
      <c r="M56" s="24"/>
    </row>
    <row r="57" spans="1:14" ht="12.75" customHeight="1" thickBot="1" x14ac:dyDescent="0.3">
      <c r="A57" s="26" t="s">
        <v>23</v>
      </c>
      <c r="B57" s="27" t="s">
        <v>23</v>
      </c>
      <c r="C57" s="27"/>
      <c r="D57" s="27"/>
      <c r="E57" s="27"/>
      <c r="F57" s="28"/>
      <c r="G57" s="28"/>
      <c r="H57" s="29"/>
      <c r="I57" s="27" t="s">
        <v>23</v>
      </c>
      <c r="J57" s="27" t="s">
        <v>23</v>
      </c>
      <c r="K57" s="27"/>
      <c r="L57" s="27"/>
      <c r="M57" s="30"/>
    </row>
    <row r="58" spans="1:14" ht="12.75" customHeight="1" x14ac:dyDescent="0.2">
      <c r="A58" s="61">
        <v>0.70833333333333337</v>
      </c>
      <c r="B58" s="62">
        <v>0.79166666666666663</v>
      </c>
      <c r="C58" s="62"/>
      <c r="D58" s="66"/>
      <c r="E58" s="66"/>
      <c r="F58" s="63">
        <v>0</v>
      </c>
      <c r="G58" s="64">
        <v>0</v>
      </c>
      <c r="H58" s="93" t="s">
        <v>47</v>
      </c>
      <c r="I58" s="94">
        <f>I59+TIME(0,0,(3600*($O17-$O16)/(INDEX($T$5:$AB$6,MATCH(I$15,$S$5:$S$6,0),MATCH(CONCATENATE($P17,$Q17),$T$4:$AB$4,0)))+$T$8))</f>
        <v>0.76989583333333345</v>
      </c>
      <c r="J58" s="94">
        <f>J59+TIME(0,0,(3600*($O17-$O16)/(INDEX($T$5:$AB$6,MATCH(J$15,$S$5:$S$6,0),MATCH(CONCATENATE($P17,$Q17),$T$4:$AB$4,0)))+$T$8))</f>
        <v>0.83239583333333345</v>
      </c>
      <c r="K58" s="95"/>
      <c r="L58" s="66"/>
      <c r="M58" s="67"/>
    </row>
    <row r="59" spans="1:14" ht="12.75" customHeight="1" x14ac:dyDescent="0.2">
      <c r="A59" s="96">
        <f>A58+TIME(0,0,(3600*($O17-$O16)/(INDEX($T$5:$AB$6,MATCH(A$15,$S$5:$S$6,0),MATCH(CONCATENATE($P17,$Q17),$T$4:$AB$4,0)))+$T$8))</f>
        <v>0.70980324074074075</v>
      </c>
      <c r="B59" s="88">
        <f>B58+TIME(0,0,(3600*($O17-$O16)/(INDEX($T$5:$AB$6,MATCH(B$15,$S$5:$S$6,0),MATCH(CONCATENATE($P17,$Q17),$T$4:$AB$4,0)))+$T$8))</f>
        <v>0.79313657407407401</v>
      </c>
      <c r="C59" s="41"/>
      <c r="D59" s="41"/>
      <c r="E59" s="41"/>
      <c r="F59" s="42">
        <v>1.3</v>
      </c>
      <c r="G59" s="43">
        <v>1</v>
      </c>
      <c r="H59" s="89" t="s">
        <v>48</v>
      </c>
      <c r="I59" s="92">
        <f t="shared" ref="I59:J59" si="92">I60+TIME(0,0,(3600*($O18-$O17)/(INDEX($T$5:$AB$6,MATCH(I$15,$S$5:$S$6,0),MATCH(CONCATENATE($P18,$Q18),$T$4:$AB$4,0)))+$T$8))</f>
        <v>0.76842592592592607</v>
      </c>
      <c r="J59" s="92">
        <f t="shared" si="92"/>
        <v>0.83092592592592607</v>
      </c>
      <c r="K59" s="90"/>
      <c r="L59" s="41"/>
      <c r="M59" s="69"/>
    </row>
    <row r="60" spans="1:14" ht="12.75" customHeight="1" x14ac:dyDescent="0.2">
      <c r="A60" s="96">
        <f t="shared" ref="A60:B60" si="93">A59+TIME(0,0,(3600*($O18-$O17)/(INDEX($T$5:$AB$6,MATCH(A$15,$S$5:$S$6,0),MATCH(CONCATENATE($P18,$Q18),$T$4:$AB$4,0)))+$T$8))</f>
        <v>0.71103009259259264</v>
      </c>
      <c r="B60" s="88">
        <f t="shared" si="93"/>
        <v>0.7943634259259259</v>
      </c>
      <c r="C60" s="41"/>
      <c r="D60" s="41"/>
      <c r="E60" s="41"/>
      <c r="F60" s="42">
        <v>1</v>
      </c>
      <c r="G60" s="43">
        <v>2</v>
      </c>
      <c r="H60" s="89" t="s">
        <v>50</v>
      </c>
      <c r="I60" s="92">
        <f t="shared" ref="I60:J60" si="94">I61+TIME(0,0,(3600*($O19-$O18)/(INDEX($T$5:$AB$6,MATCH(I$15,$S$5:$S$6,0),MATCH(CONCATENATE($P19,$Q19),$T$4:$AB$4,0)))+$T$8))</f>
        <v>0.76719907407407417</v>
      </c>
      <c r="J60" s="92">
        <f t="shared" si="94"/>
        <v>0.82969907407407417</v>
      </c>
      <c r="K60" s="90"/>
      <c r="L60" s="41"/>
      <c r="M60" s="69"/>
    </row>
    <row r="61" spans="1:14" ht="12.75" customHeight="1" x14ac:dyDescent="0.2">
      <c r="A61" s="96">
        <f t="shared" ref="A61:B61" si="95">A60+TIME(0,0,(3600*($O19-$O18)/(INDEX($T$5:$AB$6,MATCH(A$15,$S$5:$S$6,0),MATCH(CONCATENATE($P19,$Q19),$T$4:$AB$4,0)))+$T$8))</f>
        <v>0.71225694444444454</v>
      </c>
      <c r="B61" s="88">
        <f t="shared" si="95"/>
        <v>0.7955902777777778</v>
      </c>
      <c r="C61" s="41"/>
      <c r="D61" s="41"/>
      <c r="E61" s="41"/>
      <c r="F61" s="42">
        <v>1</v>
      </c>
      <c r="G61" s="43">
        <v>3</v>
      </c>
      <c r="H61" s="89" t="s">
        <v>51</v>
      </c>
      <c r="I61" s="92">
        <f t="shared" ref="I61:J61" si="96">I62+TIME(0,0,(3600*($O20-$O19)/(INDEX($T$5:$AB$6,MATCH(I$15,$S$5:$S$6,0),MATCH(CONCATENATE($P20,$Q20),$T$4:$AB$4,0)))+$T$8))</f>
        <v>0.76597222222222228</v>
      </c>
      <c r="J61" s="92">
        <f t="shared" si="96"/>
        <v>0.82847222222222228</v>
      </c>
      <c r="K61" s="90"/>
      <c r="L61" s="41"/>
      <c r="M61" s="69"/>
    </row>
    <row r="62" spans="1:14" ht="12.75" customHeight="1" x14ac:dyDescent="0.2">
      <c r="A62" s="96">
        <f t="shared" ref="A62:B62" si="97">A61+TIME(0,0,(3600*($O20-$O19)/(INDEX($T$5:$AB$6,MATCH(A$15,$S$5:$S$6,0),MATCH(CONCATENATE($P20,$Q20),$T$4:$AB$4,0)))+$T$8))</f>
        <v>0.71356481481481493</v>
      </c>
      <c r="B62" s="88">
        <f t="shared" si="97"/>
        <v>0.79689814814814819</v>
      </c>
      <c r="C62" s="41"/>
      <c r="D62" s="41"/>
      <c r="E62" s="41"/>
      <c r="F62" s="42">
        <v>1.1000000000000001</v>
      </c>
      <c r="G62" s="43">
        <v>4</v>
      </c>
      <c r="H62" s="89" t="s">
        <v>52</v>
      </c>
      <c r="I62" s="92">
        <f t="shared" ref="I62:J62" si="98">I63+TIME(0,0,(3600*($O21-$O20)/(INDEX($T$5:$AB$6,MATCH(I$15,$S$5:$S$6,0),MATCH(CONCATENATE($P21,$Q21),$T$4:$AB$4,0)))+$T$8))</f>
        <v>0.76466435185185189</v>
      </c>
      <c r="J62" s="92">
        <f t="shared" si="98"/>
        <v>0.82716435185185189</v>
      </c>
      <c r="K62" s="90"/>
      <c r="L62" s="41"/>
      <c r="M62" s="69"/>
    </row>
    <row r="63" spans="1:14" ht="12.75" customHeight="1" x14ac:dyDescent="0.2">
      <c r="A63" s="96">
        <f t="shared" ref="A63:B63" si="99">A62+TIME(0,0,(3600*($O21-$O20)/(INDEX($T$5:$AB$6,MATCH(A$15,$S$5:$S$6,0),MATCH(CONCATENATE($P21,$Q21),$T$4:$AB$4,0)))+$T$8))</f>
        <v>0.7151157407407408</v>
      </c>
      <c r="B63" s="88">
        <f t="shared" si="99"/>
        <v>0.79844907407407406</v>
      </c>
      <c r="C63" s="41"/>
      <c r="D63" s="41"/>
      <c r="E63" s="41"/>
      <c r="F63" s="42">
        <v>1.4</v>
      </c>
      <c r="G63" s="43">
        <v>5</v>
      </c>
      <c r="H63" s="89" t="s">
        <v>53</v>
      </c>
      <c r="I63" s="92">
        <f t="shared" ref="I63:J63" si="100">I64+TIME(0,0,(3600*($O22-$O21)/(INDEX($T$5:$AB$6,MATCH(I$15,$S$5:$S$6,0),MATCH(CONCATENATE($P22,$Q22),$T$4:$AB$4,0)))+$T$8))</f>
        <v>0.76311342592592601</v>
      </c>
      <c r="J63" s="92">
        <f t="shared" si="100"/>
        <v>0.82561342592592601</v>
      </c>
      <c r="K63" s="90"/>
      <c r="L63" s="41"/>
      <c r="M63" s="69"/>
    </row>
    <row r="64" spans="1:14" ht="12.75" customHeight="1" x14ac:dyDescent="0.2">
      <c r="A64" s="96">
        <f t="shared" ref="A64:B64" si="101">A63+TIME(0,0,(3600*($O22-$O21)/(INDEX($T$5:$AB$6,MATCH(A$15,$S$5:$S$6,0),MATCH(CONCATENATE($P22,$Q22),$T$4:$AB$4,0)))+$T$8))</f>
        <v>0.71616898148148156</v>
      </c>
      <c r="B64" s="88">
        <f t="shared" si="101"/>
        <v>0.79950231481481482</v>
      </c>
      <c r="C64" s="41"/>
      <c r="D64" s="41"/>
      <c r="E64" s="41"/>
      <c r="F64" s="42">
        <v>0.8</v>
      </c>
      <c r="G64" s="43">
        <v>6</v>
      </c>
      <c r="H64" s="89" t="s">
        <v>55</v>
      </c>
      <c r="I64" s="92">
        <f t="shared" ref="I64:J64" si="102">I65+TIME(0,0,(3600*($O23-$O22)/(INDEX($T$5:$AB$6,MATCH(I$15,$S$5:$S$6,0),MATCH(CONCATENATE($P23,$Q23),$T$4:$AB$4,0)))+$T$8))</f>
        <v>0.76206018518518526</v>
      </c>
      <c r="J64" s="92">
        <f t="shared" si="102"/>
        <v>0.82456018518518526</v>
      </c>
      <c r="K64" s="90"/>
      <c r="L64" s="41"/>
      <c r="M64" s="69"/>
    </row>
    <row r="65" spans="1:13" ht="12.75" customHeight="1" x14ac:dyDescent="0.2">
      <c r="A65" s="96">
        <f t="shared" ref="A65:B65" si="103">A64+TIME(0,0,(3600*($O23-$O22)/(INDEX($T$5:$AB$6,MATCH(A$15,$S$5:$S$6,0),MATCH(CONCATENATE($P23,$Q23),$T$4:$AB$4,0)))+$T$8))</f>
        <v>0.71714120370370382</v>
      </c>
      <c r="B65" s="88">
        <f t="shared" si="103"/>
        <v>0.80047453703703708</v>
      </c>
      <c r="C65" s="41"/>
      <c r="D65" s="41"/>
      <c r="E65" s="41"/>
      <c r="F65" s="42">
        <v>0.7</v>
      </c>
      <c r="G65" s="43">
        <v>7</v>
      </c>
      <c r="H65" s="89" t="s">
        <v>56</v>
      </c>
      <c r="I65" s="92">
        <f t="shared" ref="I65:J65" si="104">I66+TIME(0,0,(3600*($O24-$O23)/(INDEX($T$5:$AB$6,MATCH(I$15,$S$5:$S$6,0),MATCH(CONCATENATE($P24,$Q24),$T$4:$AB$4,0)))+$T$8))</f>
        <v>0.76108796296296299</v>
      </c>
      <c r="J65" s="92">
        <f t="shared" si="104"/>
        <v>0.82358796296296299</v>
      </c>
      <c r="K65" s="90"/>
      <c r="L65" s="41"/>
      <c r="M65" s="69"/>
    </row>
    <row r="66" spans="1:13" ht="12.75" customHeight="1" x14ac:dyDescent="0.2">
      <c r="A66" s="96">
        <f t="shared" ref="A66:B66" si="105">A65+TIME(0,0,(3600*($O24-$O23)/(INDEX($T$5:$AB$6,MATCH(A$15,$S$5:$S$6,0),MATCH(CONCATENATE($P24,$Q24),$T$4:$AB$4,0)))+$T$8))</f>
        <v>0.71836805555555572</v>
      </c>
      <c r="B66" s="88">
        <f t="shared" si="105"/>
        <v>0.80170138888888898</v>
      </c>
      <c r="C66" s="41"/>
      <c r="D66" s="41"/>
      <c r="E66" s="41"/>
      <c r="F66" s="42">
        <v>1</v>
      </c>
      <c r="G66" s="43">
        <v>8</v>
      </c>
      <c r="H66" s="89" t="s">
        <v>57</v>
      </c>
      <c r="I66" s="92">
        <f t="shared" ref="I66:J66" si="106">I67+TIME(0,0,(3600*($O25-$O24)/(INDEX($T$5:$AB$6,MATCH(I$15,$S$5:$S$6,0),MATCH(CONCATENATE($P25,$Q25),$T$4:$AB$4,0)))+$T$8))</f>
        <v>0.7598611111111111</v>
      </c>
      <c r="J66" s="92">
        <f t="shared" si="106"/>
        <v>0.8223611111111111</v>
      </c>
      <c r="K66" s="90"/>
      <c r="L66" s="41"/>
      <c r="M66" s="69"/>
    </row>
    <row r="67" spans="1:13" ht="12.75" customHeight="1" x14ac:dyDescent="0.2">
      <c r="A67" s="96">
        <f t="shared" ref="A67:B67" si="107">A66+TIME(0,0,(3600*($O25-$O24)/(INDEX($T$5:$AB$6,MATCH(A$15,$S$5:$S$6,0),MATCH(CONCATENATE($P25,$Q25),$T$4:$AB$4,0)))+$T$8))</f>
        <v>0.72425925925925938</v>
      </c>
      <c r="B67" s="88">
        <f t="shared" si="107"/>
        <v>0.80759259259259264</v>
      </c>
      <c r="C67" s="41"/>
      <c r="D67" s="41"/>
      <c r="E67" s="41"/>
      <c r="F67" s="44">
        <v>6.6</v>
      </c>
      <c r="G67" s="43">
        <v>9</v>
      </c>
      <c r="H67" s="89" t="s">
        <v>58</v>
      </c>
      <c r="I67" s="92">
        <f t="shared" ref="I67:J67" si="108">I68+TIME(0,0,(3600*($O26-$O25)/(INDEX($T$5:$AB$6,MATCH(I$15,$S$5:$S$6,0),MATCH(CONCATENATE($P26,$Q26),$T$4:$AB$4,0)))+$T$8))</f>
        <v>0.75396990740740744</v>
      </c>
      <c r="J67" s="92">
        <f t="shared" si="108"/>
        <v>0.81646990740740744</v>
      </c>
      <c r="K67" s="90"/>
      <c r="L67" s="41"/>
      <c r="M67" s="69"/>
    </row>
    <row r="68" spans="1:13" ht="12.75" customHeight="1" x14ac:dyDescent="0.2">
      <c r="A68" s="96">
        <f t="shared" ref="A68:B68" si="109">A67+TIME(0,0,(3600*($O26-$O25)/(INDEX($T$5:$AB$6,MATCH(A$15,$S$5:$S$6,0),MATCH(CONCATENATE($P26,$Q26),$T$4:$AB$4,0)))+$T$8))</f>
        <v>0.72506944444444454</v>
      </c>
      <c r="B68" s="88">
        <f t="shared" si="109"/>
        <v>0.8084027777777778</v>
      </c>
      <c r="C68" s="41"/>
      <c r="D68" s="41"/>
      <c r="E68" s="41"/>
      <c r="F68" s="44">
        <v>0.5</v>
      </c>
      <c r="G68" s="43">
        <v>10</v>
      </c>
      <c r="H68" s="89" t="s">
        <v>60</v>
      </c>
      <c r="I68" s="92">
        <f t="shared" ref="I68:J68" si="110">I69+TIME(0,0,(3600*($O27-$O26)/(INDEX($T$5:$AB$6,MATCH(I$15,$S$5:$S$6,0),MATCH(CONCATENATE($P27,$Q27),$T$4:$AB$4,0)))+$T$8))</f>
        <v>0.75315972222222227</v>
      </c>
      <c r="J68" s="92">
        <f t="shared" si="110"/>
        <v>0.81565972222222227</v>
      </c>
      <c r="K68" s="90"/>
      <c r="L68" s="41"/>
      <c r="M68" s="69"/>
    </row>
    <row r="69" spans="1:13" ht="16.5" customHeight="1" x14ac:dyDescent="0.2">
      <c r="A69" s="96">
        <f t="shared" ref="A69:B69" si="111">A68+TIME(0,0,(3600*($O27-$O26)/(INDEX($T$5:$AB$6,MATCH(A$15,$S$5:$S$6,0),MATCH(CONCATENATE($P27,$Q27),$T$4:$AB$4,0)))+$T$8))</f>
        <v>0.7261226851851853</v>
      </c>
      <c r="B69" s="88">
        <f t="shared" si="111"/>
        <v>0.80945601851851856</v>
      </c>
      <c r="C69" s="41"/>
      <c r="D69" s="41"/>
      <c r="E69" s="41"/>
      <c r="F69" s="44">
        <v>0.8</v>
      </c>
      <c r="G69" s="43">
        <v>11</v>
      </c>
      <c r="H69" s="89" t="s">
        <v>61</v>
      </c>
      <c r="I69" s="92">
        <f t="shared" ref="I69:J69" si="112">I70+TIME(0,0,(3600*($O28-$O27)/(INDEX($T$5:$AB$6,MATCH(I$15,$S$5:$S$6,0),MATCH(CONCATENATE($P28,$Q28),$T$4:$AB$4,0)))+$T$8))</f>
        <v>0.75210648148148151</v>
      </c>
      <c r="J69" s="92">
        <f t="shared" si="112"/>
        <v>0.81460648148148151</v>
      </c>
      <c r="K69" s="90"/>
      <c r="L69" s="41"/>
      <c r="M69" s="69"/>
    </row>
    <row r="70" spans="1:13" ht="16.5" customHeight="1" x14ac:dyDescent="0.2">
      <c r="A70" s="96">
        <f t="shared" ref="A70:B70" si="113">A69+TIME(0,0,(3600*($O28-$O27)/(INDEX($T$5:$AB$6,MATCH(A$15,$S$5:$S$6,0),MATCH(CONCATENATE($P28,$Q28),$T$4:$AB$4,0)))+$T$8))</f>
        <v>0.72684027777777793</v>
      </c>
      <c r="B70" s="88">
        <f t="shared" si="113"/>
        <v>0.81017361111111119</v>
      </c>
      <c r="C70" s="41"/>
      <c r="D70" s="41"/>
      <c r="E70" s="41"/>
      <c r="F70" s="44">
        <v>0.4</v>
      </c>
      <c r="G70" s="43">
        <v>12</v>
      </c>
      <c r="H70" s="89" t="s">
        <v>62</v>
      </c>
      <c r="I70" s="92">
        <f t="shared" ref="I70:J70" si="114">I71+TIME(0,0,(3600*($O29-$O28)/(INDEX($T$5:$AB$6,MATCH(I$15,$S$5:$S$6,0),MATCH(CONCATENATE($P29,$Q29),$T$4:$AB$4,0)))+$T$8))</f>
        <v>0.75138888888888888</v>
      </c>
      <c r="J70" s="92">
        <f t="shared" si="114"/>
        <v>0.81388888888888888</v>
      </c>
      <c r="K70" s="90"/>
      <c r="L70" s="41"/>
      <c r="M70" s="69"/>
    </row>
    <row r="71" spans="1:13" ht="16.5" customHeight="1" x14ac:dyDescent="0.2">
      <c r="A71" s="96">
        <f t="shared" ref="A71:B71" si="115">A70+TIME(0,0,(3600*($O29-$O28)/(INDEX($T$5:$AB$6,MATCH(A$15,$S$5:$S$6,0),MATCH(CONCATENATE($P29,$Q29),$T$4:$AB$4,0)))+$T$8))</f>
        <v>0.72822916666666682</v>
      </c>
      <c r="B71" s="88">
        <f t="shared" si="115"/>
        <v>0.81156250000000008</v>
      </c>
      <c r="C71" s="41"/>
      <c r="D71" s="41"/>
      <c r="E71" s="41"/>
      <c r="F71" s="44">
        <v>1.2</v>
      </c>
      <c r="G71" s="43">
        <v>13</v>
      </c>
      <c r="H71" s="44" t="s">
        <v>63</v>
      </c>
      <c r="I71" s="91">
        <v>0.75</v>
      </c>
      <c r="J71" s="91">
        <v>0.8125</v>
      </c>
      <c r="K71" s="41"/>
      <c r="L71" s="41"/>
      <c r="M71" s="69"/>
    </row>
    <row r="72" spans="1:13" ht="16.5" customHeight="1" x14ac:dyDescent="0.2">
      <c r="A72" s="68"/>
      <c r="B72" s="41"/>
      <c r="C72" s="41"/>
      <c r="D72" s="41"/>
      <c r="E72" s="41"/>
      <c r="F72" s="44"/>
      <c r="G72" s="43"/>
      <c r="H72" s="44"/>
      <c r="I72" s="41"/>
      <c r="J72" s="41"/>
      <c r="K72" s="41"/>
      <c r="L72" s="41"/>
      <c r="M72" s="69"/>
    </row>
    <row r="73" spans="1:13" ht="16.5" customHeight="1" thickBot="1" x14ac:dyDescent="0.25">
      <c r="A73" s="71" t="s">
        <v>64</v>
      </c>
      <c r="B73" s="72" t="s">
        <v>64</v>
      </c>
      <c r="C73" s="73"/>
      <c r="D73" s="73"/>
      <c r="E73" s="73"/>
      <c r="F73" s="74"/>
      <c r="G73" s="72"/>
      <c r="H73" s="74"/>
      <c r="I73" s="73" t="s">
        <v>64</v>
      </c>
      <c r="J73" s="72" t="s">
        <v>64</v>
      </c>
      <c r="K73" s="73"/>
      <c r="L73" s="73"/>
      <c r="M73" s="75"/>
    </row>
    <row r="74" spans="1:13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2.75" customHeight="1" x14ac:dyDescent="0.2">
      <c r="I75" s="5" t="s">
        <v>68</v>
      </c>
    </row>
    <row r="76" spans="1:13" ht="12.75" customHeight="1" x14ac:dyDescent="0.2"/>
    <row r="77" spans="1:13" ht="12.75" customHeight="1" x14ac:dyDescent="0.2"/>
    <row r="78" spans="1:13" ht="12.75" customHeight="1" x14ac:dyDescent="0.2"/>
    <row r="79" spans="1:13" ht="12.75" customHeight="1" x14ac:dyDescent="0.25">
      <c r="A79" s="55"/>
      <c r="B79" s="55"/>
      <c r="C79" s="55"/>
      <c r="D79" s="55"/>
      <c r="E79" s="55"/>
      <c r="F79" s="55"/>
      <c r="G79" s="55"/>
      <c r="H79" s="55"/>
    </row>
    <row r="80" spans="1:13" ht="12.75" customHeight="1" x14ac:dyDescent="0.2">
      <c r="B80" s="56"/>
      <c r="C80" s="56"/>
      <c r="D80" s="56"/>
      <c r="E80" s="56"/>
      <c r="F80" s="56"/>
      <c r="G80" s="56"/>
    </row>
    <row r="81" spans="1:10" ht="12.75" customHeight="1" x14ac:dyDescent="0.2">
      <c r="B81" s="56"/>
      <c r="C81" s="56"/>
      <c r="D81" s="56"/>
      <c r="E81" s="56"/>
      <c r="F81" s="56"/>
      <c r="G81" s="56"/>
    </row>
    <row r="82" spans="1:10" ht="12.75" customHeight="1" x14ac:dyDescent="0.2">
      <c r="B82" s="56"/>
      <c r="C82" s="56"/>
      <c r="D82" s="56"/>
      <c r="E82" s="56"/>
      <c r="F82" s="56"/>
    </row>
    <row r="83" spans="1:10" ht="12.75" customHeight="1" x14ac:dyDescent="0.2">
      <c r="B83" s="56"/>
    </row>
    <row r="84" spans="1:10" ht="12.75" customHeight="1" x14ac:dyDescent="0.2">
      <c r="B84" s="56"/>
    </row>
    <row r="85" spans="1:10" ht="12.75" customHeight="1" x14ac:dyDescent="0.2">
      <c r="B85" s="56"/>
    </row>
    <row r="86" spans="1:10" ht="12.75" customHeight="1" x14ac:dyDescent="0.2">
      <c r="B86" s="56"/>
    </row>
    <row r="87" spans="1:10" ht="12.75" customHeight="1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 ht="12.75" customHeight="1" x14ac:dyDescent="0.25">
      <c r="A88" s="55"/>
    </row>
    <row r="89" spans="1:10" ht="12.75" customHeight="1" x14ac:dyDescent="0.2"/>
    <row r="90" spans="1:10" ht="12.75" customHeight="1" x14ac:dyDescent="0.2"/>
    <row r="91" spans="1:10" ht="12.75" customHeight="1" x14ac:dyDescent="0.2"/>
    <row r="92" spans="1:10" ht="12.75" customHeight="1" x14ac:dyDescent="0.2"/>
    <row r="93" spans="1:10" ht="12.7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6">
    <mergeCell ref="A6:M6"/>
    <mergeCell ref="A7:M7"/>
    <mergeCell ref="A9:H9"/>
    <mergeCell ref="A10:M10"/>
    <mergeCell ref="A12:E12"/>
    <mergeCell ref="I12:M12"/>
    <mergeCell ref="A54:E54"/>
    <mergeCell ref="I54:M54"/>
    <mergeCell ref="A55:E55"/>
    <mergeCell ref="I55:M55"/>
    <mergeCell ref="A13:E13"/>
    <mergeCell ref="A33:E33"/>
    <mergeCell ref="I33:M33"/>
    <mergeCell ref="A34:E34"/>
    <mergeCell ref="I34:M34"/>
    <mergeCell ref="I13:M1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2022-03-08T08:12:19Z</dcterms:modified>
</cp:coreProperties>
</file>